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showInkAnnotation="0" codeName="ThisWorkbook"/>
  <mc:AlternateContent xmlns:mc="http://schemas.openxmlformats.org/markup-compatibility/2006">
    <mc:Choice Requires="x15">
      <x15ac:absPath xmlns:x15ac="http://schemas.microsoft.com/office/spreadsheetml/2010/11/ac" url="/Users/mac/Downloads/"/>
    </mc:Choice>
  </mc:AlternateContent>
  <xr:revisionPtr revIDLastSave="0" documentId="13_ncr:1_{FC9D3A6A-97A7-964F-9033-7B9C8CA88029}" xr6:coauthVersionLast="47" xr6:coauthVersionMax="47" xr10:uidLastSave="{00000000-0000-0000-0000-000000000000}"/>
  <bookViews>
    <workbookView xWindow="11540" yWindow="920" windowWidth="27720" windowHeight="23840" activeTab="2" xr2:uid="{00000000-000D-0000-FFFF-FFFF00000000}"/>
  </bookViews>
  <sheets>
    <sheet name="Instructivo de Llenado" sheetId="6" r:id="rId1"/>
    <sheet name="Base Datos" sheetId="1" r:id="rId2"/>
    <sheet name="Aviso Reporte Hospitales" sheetId="3" r:id="rId3"/>
    <sheet name="REC-4-FTO PAGO" sheetId="5" r:id="rId4"/>
  </sheets>
  <definedNames>
    <definedName name="_xlnm.Print_Area" localSheetId="2">'Aviso Reporte Hospitales'!$C$1:$H$48</definedName>
    <definedName name="_xlnm.Print_Area" localSheetId="3">'REC-4-FTO PAGO'!$A$1:$AJ$112</definedName>
    <definedName name="BaseDatos">Tabla1[]</definedName>
    <definedName name="Servicios">#REF!</definedName>
    <definedName name="_xlnm.Print_Titles" localSheetId="3">'REC-4-FTO PAGO'!$1:$4</definedName>
  </definedNames>
  <calcPr calcId="191029"/>
  <pivotCaches>
    <pivotCache cacheId="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329" i="1" l="1"/>
  <c r="R329" i="1"/>
  <c r="S328" i="1"/>
  <c r="R328" i="1"/>
  <c r="S327" i="1"/>
  <c r="R327" i="1"/>
  <c r="S326" i="1"/>
  <c r="R326" i="1"/>
  <c r="S325" i="1"/>
  <c r="R325" i="1"/>
  <c r="S324" i="1"/>
  <c r="R324" i="1"/>
  <c r="S323" i="1"/>
  <c r="R323" i="1"/>
  <c r="S322" i="1"/>
  <c r="R322" i="1"/>
  <c r="S321" i="1"/>
  <c r="R321" i="1"/>
  <c r="S320" i="1"/>
  <c r="R320" i="1"/>
  <c r="S319" i="1"/>
  <c r="R319" i="1"/>
  <c r="S318" i="1"/>
  <c r="R318" i="1"/>
  <c r="S317" i="1"/>
  <c r="R317" i="1"/>
  <c r="S316" i="1"/>
  <c r="R316" i="1"/>
  <c r="S315" i="1"/>
  <c r="R315" i="1"/>
  <c r="S314" i="1"/>
  <c r="R314" i="1"/>
  <c r="S313" i="1"/>
  <c r="R313" i="1"/>
  <c r="S312" i="1"/>
  <c r="R312" i="1"/>
  <c r="S311" i="1"/>
  <c r="R311" i="1"/>
  <c r="S310" i="1"/>
  <c r="R310" i="1"/>
  <c r="S309" i="1"/>
  <c r="R309" i="1"/>
  <c r="S308" i="1"/>
  <c r="R308" i="1"/>
  <c r="S307" i="1"/>
  <c r="R307" i="1"/>
  <c r="S306" i="1"/>
  <c r="R306" i="1"/>
  <c r="S305" i="1"/>
  <c r="R305" i="1"/>
  <c r="S304" i="1"/>
  <c r="R304" i="1"/>
  <c r="S303" i="1"/>
  <c r="R303" i="1"/>
  <c r="S302" i="1"/>
  <c r="R302" i="1"/>
  <c r="S301" i="1"/>
  <c r="R301" i="1"/>
  <c r="S300" i="1"/>
  <c r="R300" i="1"/>
  <c r="S299" i="1"/>
  <c r="R299" i="1"/>
  <c r="S298" i="1"/>
  <c r="R298" i="1"/>
  <c r="S297" i="1"/>
  <c r="R297" i="1"/>
  <c r="S296" i="1"/>
  <c r="R296" i="1"/>
  <c r="S295" i="1"/>
  <c r="R295" i="1"/>
  <c r="S294" i="1"/>
  <c r="R294" i="1"/>
  <c r="S293" i="1"/>
  <c r="R293" i="1"/>
  <c r="S292" i="1"/>
  <c r="R292" i="1"/>
  <c r="S291" i="1"/>
  <c r="R291" i="1"/>
  <c r="S290" i="1"/>
  <c r="R290" i="1"/>
  <c r="S289" i="1"/>
  <c r="R289" i="1"/>
  <c r="S288" i="1"/>
  <c r="R288" i="1"/>
  <c r="S287" i="1"/>
  <c r="R287" i="1"/>
  <c r="S286" i="1"/>
  <c r="R286" i="1"/>
  <c r="S285" i="1"/>
  <c r="R285" i="1"/>
  <c r="S284" i="1"/>
  <c r="R284" i="1"/>
  <c r="S283" i="1"/>
  <c r="R283" i="1"/>
  <c r="S282" i="1"/>
  <c r="R282" i="1"/>
  <c r="S281" i="1"/>
  <c r="R281" i="1"/>
  <c r="S280" i="1"/>
  <c r="R280" i="1"/>
  <c r="S279" i="1"/>
  <c r="R279" i="1"/>
  <c r="S278" i="1"/>
  <c r="R278" i="1"/>
  <c r="S277" i="1"/>
  <c r="R277" i="1"/>
  <c r="S276" i="1"/>
  <c r="R276" i="1"/>
  <c r="S275" i="1"/>
  <c r="R275" i="1"/>
  <c r="S274" i="1"/>
  <c r="R274" i="1"/>
  <c r="S273" i="1"/>
  <c r="R273" i="1"/>
  <c r="S272" i="1"/>
  <c r="R272" i="1"/>
  <c r="S271" i="1"/>
  <c r="R271" i="1"/>
  <c r="S270" i="1"/>
  <c r="R270" i="1"/>
  <c r="S269" i="1"/>
  <c r="R269" i="1"/>
  <c r="S268" i="1"/>
  <c r="R268" i="1"/>
  <c r="S267" i="1"/>
  <c r="R267" i="1"/>
  <c r="S266" i="1"/>
  <c r="R266" i="1"/>
  <c r="S265" i="1"/>
  <c r="R265" i="1"/>
  <c r="S264" i="1"/>
  <c r="R264" i="1"/>
  <c r="S263" i="1"/>
  <c r="R263" i="1"/>
  <c r="S262" i="1"/>
  <c r="R262" i="1"/>
  <c r="S261" i="1"/>
  <c r="R261" i="1"/>
  <c r="S260" i="1"/>
  <c r="R260" i="1"/>
  <c r="S259" i="1"/>
  <c r="R259" i="1"/>
  <c r="S258" i="1"/>
  <c r="R258" i="1"/>
  <c r="S257" i="1"/>
  <c r="R257" i="1"/>
  <c r="S256" i="1"/>
  <c r="R256" i="1"/>
  <c r="S255" i="1"/>
  <c r="R255" i="1"/>
  <c r="S254" i="1"/>
  <c r="R254" i="1"/>
  <c r="S253" i="1"/>
  <c r="R253" i="1"/>
  <c r="S252" i="1"/>
  <c r="R252" i="1"/>
  <c r="S251" i="1"/>
  <c r="R251" i="1"/>
  <c r="S250" i="1"/>
  <c r="R250" i="1"/>
  <c r="S249" i="1"/>
  <c r="R249" i="1"/>
  <c r="S248" i="1"/>
  <c r="R248" i="1"/>
  <c r="S247" i="1"/>
  <c r="R247" i="1"/>
  <c r="S246" i="1"/>
  <c r="R246" i="1"/>
  <c r="S245" i="1"/>
  <c r="R245" i="1"/>
  <c r="S244" i="1"/>
  <c r="R244" i="1"/>
  <c r="S243" i="1"/>
  <c r="R243" i="1"/>
  <c r="S242" i="1"/>
  <c r="R242" i="1"/>
  <c r="S241" i="1"/>
  <c r="R241" i="1"/>
  <c r="S240" i="1"/>
  <c r="R240" i="1"/>
  <c r="S239" i="1"/>
  <c r="R239" i="1"/>
  <c r="S238" i="1"/>
  <c r="R238" i="1"/>
  <c r="S237" i="1"/>
  <c r="R237" i="1"/>
  <c r="S236" i="1"/>
  <c r="R236" i="1"/>
  <c r="S235" i="1"/>
  <c r="R235" i="1"/>
  <c r="S234" i="1"/>
  <c r="R234" i="1"/>
  <c r="S233" i="1"/>
  <c r="R233" i="1"/>
  <c r="S232" i="1"/>
  <c r="R232" i="1"/>
  <c r="S231" i="1"/>
  <c r="R231" i="1"/>
  <c r="S230" i="1"/>
  <c r="R230" i="1"/>
  <c r="S229" i="1"/>
  <c r="R229" i="1"/>
  <c r="S228" i="1"/>
  <c r="R228" i="1"/>
  <c r="S227" i="1"/>
  <c r="R227" i="1"/>
  <c r="S226" i="1"/>
  <c r="R226" i="1"/>
  <c r="S225" i="1"/>
  <c r="R225" i="1"/>
  <c r="S224" i="1"/>
  <c r="R224" i="1"/>
  <c r="S223" i="1"/>
  <c r="R223" i="1"/>
  <c r="S222" i="1"/>
  <c r="R222" i="1"/>
  <c r="S221" i="1"/>
  <c r="R221" i="1"/>
  <c r="S220" i="1"/>
  <c r="R220" i="1"/>
  <c r="S219" i="1"/>
  <c r="R219" i="1"/>
  <c r="S218" i="1"/>
  <c r="R218" i="1"/>
  <c r="S217" i="1"/>
  <c r="R217" i="1"/>
  <c r="S216" i="1"/>
  <c r="R216" i="1"/>
  <c r="S215" i="1"/>
  <c r="R215" i="1"/>
  <c r="S214" i="1"/>
  <c r="R214" i="1"/>
  <c r="S213" i="1"/>
  <c r="R213" i="1"/>
  <c r="S212" i="1"/>
  <c r="R212" i="1"/>
  <c r="S211" i="1"/>
  <c r="R211" i="1"/>
  <c r="S210" i="1"/>
  <c r="R210" i="1"/>
  <c r="S209" i="1"/>
  <c r="R209" i="1"/>
  <c r="S208" i="1"/>
  <c r="R208" i="1"/>
  <c r="S207" i="1"/>
  <c r="R207" i="1"/>
  <c r="S206" i="1"/>
  <c r="R206" i="1"/>
  <c r="S205" i="1"/>
  <c r="R205" i="1"/>
  <c r="S204" i="1"/>
  <c r="R204" i="1"/>
  <c r="S203" i="1"/>
  <c r="R203" i="1"/>
  <c r="S202" i="1"/>
  <c r="R202" i="1"/>
  <c r="S201" i="1"/>
  <c r="R201" i="1"/>
  <c r="S200" i="1"/>
  <c r="R200" i="1"/>
  <c r="S199" i="1"/>
  <c r="R199" i="1"/>
  <c r="S198" i="1"/>
  <c r="R198" i="1"/>
  <c r="S197" i="1"/>
  <c r="R197" i="1"/>
  <c r="S196" i="1"/>
  <c r="R196" i="1"/>
  <c r="S195" i="1"/>
  <c r="R195" i="1"/>
  <c r="S194" i="1"/>
  <c r="R194" i="1"/>
  <c r="S193" i="1"/>
  <c r="R193" i="1"/>
  <c r="S192" i="1"/>
  <c r="R192" i="1"/>
  <c r="S191" i="1"/>
  <c r="R191" i="1"/>
  <c r="S190" i="1"/>
  <c r="R190" i="1"/>
  <c r="S189" i="1"/>
  <c r="R189" i="1"/>
  <c r="S188" i="1"/>
  <c r="R188" i="1"/>
  <c r="S187" i="1"/>
  <c r="R187" i="1"/>
  <c r="S186" i="1"/>
  <c r="R186" i="1"/>
  <c r="S185" i="1"/>
  <c r="R185" i="1"/>
  <c r="S184" i="1"/>
  <c r="R184" i="1"/>
  <c r="S183" i="1"/>
  <c r="R183" i="1"/>
  <c r="S182" i="1"/>
  <c r="R182" i="1"/>
  <c r="S181" i="1"/>
  <c r="R181" i="1"/>
  <c r="S180" i="1"/>
  <c r="R180" i="1"/>
  <c r="S179" i="1"/>
  <c r="R179" i="1"/>
  <c r="S178" i="1"/>
  <c r="R178" i="1"/>
  <c r="S177" i="1"/>
  <c r="R177" i="1"/>
  <c r="S176" i="1"/>
  <c r="R176" i="1"/>
  <c r="S175" i="1"/>
  <c r="R175" i="1"/>
  <c r="S174" i="1"/>
  <c r="R174" i="1"/>
  <c r="S173" i="1"/>
  <c r="R173" i="1"/>
  <c r="S172" i="1"/>
  <c r="R172" i="1"/>
  <c r="S171" i="1"/>
  <c r="R171" i="1"/>
  <c r="S170" i="1"/>
  <c r="R170" i="1"/>
  <c r="S169" i="1"/>
  <c r="R169" i="1"/>
  <c r="S168" i="1"/>
  <c r="R168" i="1"/>
  <c r="S167" i="1"/>
  <c r="R167" i="1"/>
  <c r="S166" i="1"/>
  <c r="R166" i="1"/>
  <c r="S165" i="1"/>
  <c r="R165" i="1"/>
  <c r="S164" i="1"/>
  <c r="R164" i="1"/>
  <c r="S163" i="1"/>
  <c r="R163" i="1"/>
  <c r="S162" i="1"/>
  <c r="R162" i="1"/>
  <c r="S161" i="1"/>
  <c r="R161" i="1"/>
  <c r="S160" i="1"/>
  <c r="R160" i="1"/>
  <c r="S159" i="1"/>
  <c r="R159" i="1"/>
  <c r="S158" i="1"/>
  <c r="R158" i="1"/>
  <c r="S157" i="1"/>
  <c r="R157" i="1"/>
  <c r="S156" i="1"/>
  <c r="R156" i="1"/>
  <c r="S155" i="1"/>
  <c r="R155" i="1"/>
  <c r="S154" i="1"/>
  <c r="R154" i="1"/>
  <c r="S153" i="1"/>
  <c r="R153" i="1"/>
  <c r="S152" i="1"/>
  <c r="R152" i="1"/>
  <c r="S151" i="1"/>
  <c r="R151" i="1"/>
  <c r="S150" i="1"/>
  <c r="R150" i="1"/>
  <c r="S149" i="1"/>
  <c r="R149" i="1"/>
  <c r="S148" i="1"/>
  <c r="R148" i="1"/>
  <c r="S147" i="1"/>
  <c r="R147" i="1"/>
  <c r="S146" i="1"/>
  <c r="R146" i="1"/>
  <c r="S145" i="1"/>
  <c r="R145" i="1"/>
  <c r="S144" i="1"/>
  <c r="R144" i="1"/>
  <c r="S143" i="1"/>
  <c r="R143" i="1"/>
  <c r="S142" i="1"/>
  <c r="R142" i="1"/>
  <c r="S141" i="1"/>
  <c r="R141" i="1"/>
  <c r="S140" i="1"/>
  <c r="R140" i="1"/>
  <c r="S139" i="1"/>
  <c r="R139" i="1"/>
  <c r="S138" i="1"/>
  <c r="R138" i="1"/>
  <c r="S137" i="1"/>
  <c r="R137" i="1"/>
  <c r="S136" i="1"/>
  <c r="R136" i="1"/>
  <c r="S135" i="1"/>
  <c r="R135" i="1"/>
  <c r="S134" i="1"/>
  <c r="R134" i="1"/>
  <c r="S133" i="1"/>
  <c r="R133" i="1"/>
  <c r="S132" i="1"/>
  <c r="R132" i="1"/>
  <c r="S131" i="1"/>
  <c r="R131" i="1"/>
  <c r="S130" i="1"/>
  <c r="R130" i="1"/>
  <c r="S129" i="1"/>
  <c r="R129" i="1"/>
  <c r="S128" i="1"/>
  <c r="R128" i="1"/>
  <c r="S127" i="1"/>
  <c r="R127" i="1"/>
  <c r="S126" i="1"/>
  <c r="R126" i="1"/>
  <c r="S125" i="1"/>
  <c r="R125" i="1"/>
  <c r="S124" i="1"/>
  <c r="R124" i="1"/>
  <c r="S123" i="1"/>
  <c r="R123" i="1"/>
  <c r="S122" i="1"/>
  <c r="R122" i="1"/>
  <c r="S121" i="1"/>
  <c r="R121" i="1"/>
  <c r="S120" i="1"/>
  <c r="R120" i="1"/>
  <c r="S119" i="1"/>
  <c r="R119" i="1"/>
  <c r="S118" i="1"/>
  <c r="R118" i="1"/>
  <c r="S117" i="1"/>
  <c r="R117" i="1"/>
  <c r="S116" i="1"/>
  <c r="R116" i="1"/>
  <c r="S115" i="1"/>
  <c r="R115" i="1"/>
  <c r="S114" i="1"/>
  <c r="R114" i="1"/>
  <c r="S113" i="1"/>
  <c r="R113" i="1"/>
  <c r="S112" i="1"/>
  <c r="R112" i="1"/>
  <c r="S111" i="1"/>
  <c r="R111" i="1"/>
  <c r="S110" i="1"/>
  <c r="R110"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R106" i="1"/>
  <c r="S106" i="1"/>
  <c r="R107" i="1"/>
  <c r="S107" i="1"/>
  <c r="R108" i="1"/>
  <c r="S108" i="1"/>
  <c r="R109" i="1"/>
  <c r="S109" i="1"/>
  <c r="S22" i="5" l="1"/>
  <c r="E27" i="3" l="1"/>
  <c r="E7" i="3" l="1"/>
  <c r="F9" i="3"/>
  <c r="AA37" i="5" l="1"/>
  <c r="A8" i="5"/>
  <c r="AE15" i="5" l="1"/>
  <c r="W15" i="5"/>
  <c r="R15" i="5"/>
  <c r="A15" i="5"/>
  <c r="Y13" i="5"/>
  <c r="AE13" i="5"/>
  <c r="A13" i="5"/>
  <c r="A11" i="5"/>
  <c r="D14" i="3" l="1"/>
  <c r="R64" i="1" l="1"/>
  <c r="S64" i="1"/>
  <c r="R65" i="1"/>
  <c r="S65" i="1"/>
  <c r="S66" i="1"/>
  <c r="R66" i="1"/>
  <c r="R67" i="1"/>
  <c r="S67" i="1"/>
  <c r="R68" i="1"/>
  <c r="S68" i="1"/>
  <c r="R69" i="1"/>
  <c r="S69" i="1"/>
  <c r="R70" i="1"/>
  <c r="S70" i="1"/>
  <c r="S71" i="1"/>
  <c r="R71" i="1"/>
  <c r="R72" i="1"/>
  <c r="S72" i="1"/>
  <c r="R73" i="1"/>
  <c r="S73" i="1"/>
  <c r="R74" i="1"/>
  <c r="S74" i="1"/>
  <c r="R75" i="1"/>
  <c r="S75" i="1"/>
  <c r="S76" i="1"/>
  <c r="R76" i="1"/>
  <c r="R77" i="1"/>
  <c r="S77" i="1"/>
  <c r="R78" i="1"/>
  <c r="S78" i="1"/>
  <c r="D20" i="3"/>
  <c r="D19" i="3"/>
  <c r="D18" i="3"/>
  <c r="D17" i="3"/>
  <c r="D16" i="3"/>
  <c r="D15" i="3"/>
  <c r="D21" i="3" l="1"/>
  <c r="D22" i="3" l="1"/>
  <c r="D13" i="3" l="1"/>
  <c r="A6" i="5" s="1"/>
  <c r="D12" i="3"/>
  <c r="S30" i="1"/>
  <c r="S32" i="1"/>
  <c r="S33" i="1"/>
  <c r="S35" i="1"/>
  <c r="S37" i="1"/>
  <c r="S38" i="1"/>
  <c r="S40" i="1"/>
  <c r="S42" i="1"/>
  <c r="S43" i="1"/>
  <c r="S45" i="1"/>
  <c r="S47" i="1"/>
  <c r="S48" i="1"/>
  <c r="S50" i="1"/>
  <c r="S51" i="1"/>
  <c r="S52" i="1"/>
  <c r="S53" i="1"/>
  <c r="S54" i="1"/>
  <c r="S55" i="1"/>
  <c r="S56" i="1"/>
  <c r="S59" i="1"/>
  <c r="S60" i="1"/>
  <c r="S62" i="1"/>
  <c r="S63" i="1"/>
  <c r="R31" i="1"/>
  <c r="R34" i="1"/>
  <c r="R36" i="1"/>
  <c r="R39" i="1"/>
  <c r="R41" i="1"/>
  <c r="R44" i="1"/>
  <c r="R46" i="1"/>
  <c r="R49" i="1"/>
  <c r="R57" i="1"/>
  <c r="R58" i="1"/>
  <c r="R61" i="1"/>
  <c r="S46" i="1" l="1"/>
  <c r="R63" i="1"/>
  <c r="S57" i="1"/>
  <c r="R33" i="1"/>
  <c r="R59" i="1"/>
  <c r="R53" i="1"/>
  <c r="R47" i="1"/>
  <c r="S41" i="1"/>
  <c r="R35" i="1"/>
  <c r="R52" i="1"/>
  <c r="R51" i="1"/>
  <c r="R62" i="1"/>
  <c r="R56" i="1"/>
  <c r="R50" i="1"/>
  <c r="S44" i="1"/>
  <c r="R38" i="1"/>
  <c r="R32" i="1"/>
  <c r="S58" i="1"/>
  <c r="R40" i="1"/>
  <c r="S39" i="1"/>
  <c r="S61" i="1"/>
  <c r="R55" i="1"/>
  <c r="S49" i="1"/>
  <c r="R43" i="1"/>
  <c r="R37" i="1"/>
  <c r="S31" i="1"/>
  <c r="S34" i="1"/>
  <c r="R45" i="1"/>
  <c r="R60" i="1"/>
  <c r="R54" i="1"/>
  <c r="R48" i="1"/>
  <c r="R42" i="1"/>
  <c r="S36" i="1"/>
  <c r="R30" i="1"/>
  <c r="G29" i="3" l="1"/>
  <c r="D29" i="3"/>
  <c r="AA22" i="5" s="1"/>
  <c r="AA30" i="5" s="1"/>
  <c r="AA38" i="5" s="1"/>
</calcChain>
</file>

<file path=xl/sharedStrings.xml><?xml version="1.0" encoding="utf-8"?>
<sst xmlns="http://schemas.openxmlformats.org/spreadsheetml/2006/main" count="195" uniqueCount="161">
  <si>
    <t>Fecha Cirugía</t>
  </si>
  <si>
    <t>Nombre del Médico</t>
  </si>
  <si>
    <t>R.F.C. del Médico</t>
  </si>
  <si>
    <t>Correo</t>
  </si>
  <si>
    <t>Tel. Contacto</t>
  </si>
  <si>
    <t>Tipo de Servicio</t>
  </si>
  <si>
    <t>Honorarios Cobrados</t>
  </si>
  <si>
    <t>Responsable de Pago</t>
  </si>
  <si>
    <t>R.F.C. Responsable del Pago</t>
  </si>
  <si>
    <t>Monto Impuesto Recaudado</t>
  </si>
  <si>
    <t>Monto Impuesto NO recaudado</t>
  </si>
  <si>
    <t>Tasa del Impuesto</t>
  </si>
  <si>
    <t>Nombre del Paciente</t>
  </si>
  <si>
    <t>Teléfono:</t>
  </si>
  <si>
    <t>Correo:</t>
  </si>
  <si>
    <t>R.F.C.</t>
  </si>
  <si>
    <t>Declaración Informativa:</t>
  </si>
  <si>
    <t>Total general</t>
  </si>
  <si>
    <t>Calle</t>
  </si>
  <si>
    <t>No.</t>
  </si>
  <si>
    <t>Colonia</t>
  </si>
  <si>
    <t>Código Postal</t>
  </si>
  <si>
    <t>Municipio</t>
  </si>
  <si>
    <t>Calle:</t>
  </si>
  <si>
    <t>C.P.</t>
  </si>
  <si>
    <t>Firma del Contribuyente o Representante Legal</t>
  </si>
  <si>
    <t>Declaro bajo protesta de decir verdad, que los datos que se proporcionan en esta declaración se apegan a la realidad.</t>
  </si>
  <si>
    <t>Fecha</t>
  </si>
  <si>
    <t>Número interior:</t>
  </si>
  <si>
    <t>Número exterior</t>
  </si>
  <si>
    <t>Teléfono(s):</t>
  </si>
  <si>
    <t>Correo(s):</t>
  </si>
  <si>
    <t>Ciudad o Municipio</t>
  </si>
  <si>
    <t>Estado</t>
  </si>
  <si>
    <t>Cantidad total en el bimestre</t>
  </si>
  <si>
    <t>Datos del hospital, clinica o sanatorio.</t>
  </si>
  <si>
    <t>Impuesto no recaudado</t>
  </si>
  <si>
    <t>Impuesto recaudado</t>
  </si>
  <si>
    <t>AAHJ510522V79</t>
  </si>
  <si>
    <t>AAMA710723LQ3</t>
  </si>
  <si>
    <t>AAMA740713K32</t>
  </si>
  <si>
    <t>AAPR481127M44</t>
  </si>
  <si>
    <t>AAVE6807306A2</t>
  </si>
  <si>
    <t>AAZJ6108269N3</t>
  </si>
  <si>
    <t>AEBG800828B15</t>
  </si>
  <si>
    <t>AEGL521116KB0</t>
  </si>
  <si>
    <t>AERJ58030998A</t>
  </si>
  <si>
    <t>AIBF591022N32</t>
  </si>
  <si>
    <t>AIHJ7210167Z4</t>
  </si>
  <si>
    <t>AIPP581009SR1</t>
  </si>
  <si>
    <t>AOGB740515H58</t>
  </si>
  <si>
    <t>AOLL520110MX1</t>
  </si>
  <si>
    <t>AORS770424886</t>
  </si>
  <si>
    <t>AOYR5710163T8</t>
  </si>
  <si>
    <t>Campos Editables Datos del Médico</t>
  </si>
  <si>
    <t>Campos Editables Datos del Paciente</t>
  </si>
  <si>
    <t>Campos Editables</t>
  </si>
  <si>
    <t>Campos no Editables</t>
  </si>
  <si>
    <t>Periodo a Revisar</t>
  </si>
  <si>
    <t>Nombre de la clínica, Hospital o sanatorio donde se ejecutó el servicio:</t>
  </si>
  <si>
    <t>Número interior</t>
  </si>
  <si>
    <t>Cantidad Eventos</t>
  </si>
  <si>
    <t>Reporte de médicos por R.F.C.</t>
  </si>
  <si>
    <t>BIMESTRE QUE SE INFORMA:</t>
  </si>
  <si>
    <t>Nombre o razón social</t>
  </si>
  <si>
    <t>R.F.C.:</t>
  </si>
  <si>
    <t>Datos del representante Legal del Recaudador/informador. Y firma del médico prestador de servicio</t>
  </si>
  <si>
    <t>Registro Federal de Contribuyentes</t>
  </si>
  <si>
    <t>Apellido Paterno, Apellido Materno, Nombre (s)</t>
  </si>
  <si>
    <t>(XXX0101001)</t>
  </si>
  <si>
    <t>_____________________________________________</t>
  </si>
  <si>
    <t>Ejercicio</t>
  </si>
  <si>
    <t>(XXXXXXXXXXX) (XXXXXXXXX) (XXXXXXXXXXXX)</t>
  </si>
  <si>
    <t>Registro Federal de Contribuyente</t>
  </si>
  <si>
    <t>Declaración que efectúa</t>
  </si>
  <si>
    <t>Normal</t>
  </si>
  <si>
    <t>Complementaria</t>
  </si>
  <si>
    <t>Receptoria</t>
  </si>
  <si>
    <t>Periodo de pago</t>
  </si>
  <si>
    <t>Fecha de pago</t>
  </si>
  <si>
    <t>Día</t>
  </si>
  <si>
    <t>Mes</t>
  </si>
  <si>
    <t>Año</t>
  </si>
  <si>
    <t>Apellido Paterno, Materno y Nombre; Denominación o Razón Social</t>
  </si>
  <si>
    <t>No. Exterior</t>
  </si>
  <si>
    <t>No. Interior</t>
  </si>
  <si>
    <t>Colonia, Población o Localidad</t>
  </si>
  <si>
    <t>Teléfono</t>
  </si>
  <si>
    <t>Correo Electrónico</t>
  </si>
  <si>
    <t>Actividad Preponderante</t>
  </si>
  <si>
    <t>Concepto</t>
  </si>
  <si>
    <t>Tasa</t>
  </si>
  <si>
    <t>Base Gravable</t>
  </si>
  <si>
    <t>Impuesto Causado</t>
  </si>
  <si>
    <t>Impuesto Sobre Nóminas</t>
  </si>
  <si>
    <t>Anote el número de empleados</t>
  </si>
  <si>
    <t>Impuesto Sobre Honorarios por Actividades</t>
  </si>
  <si>
    <t>Profesionales y Ejercicios Lucrativos</t>
  </si>
  <si>
    <t>Impuesto por Servicio de Hospedaje</t>
  </si>
  <si>
    <t>Impuesto Sobre Loterías, Sorteos y Concursos</t>
  </si>
  <si>
    <t>Impuesto por participar en Juegos de Apuestas</t>
  </si>
  <si>
    <t>Impuesto por la Venta Final de Bebidas Alcohólicas</t>
  </si>
  <si>
    <t>Sub-Total</t>
  </si>
  <si>
    <t>Actualización</t>
  </si>
  <si>
    <t>Recargos</t>
  </si>
  <si>
    <t>Multas</t>
  </si>
  <si>
    <t>Gastos de Ejecución</t>
  </si>
  <si>
    <t>Impuesto Pagado en la</t>
  </si>
  <si>
    <t>Base</t>
  </si>
  <si>
    <t>Declaración que Rectifica</t>
  </si>
  <si>
    <t>Gravable</t>
  </si>
  <si>
    <t>Total</t>
  </si>
  <si>
    <t>Datos del      Representante Legal</t>
  </si>
  <si>
    <t>Total a Pagar</t>
  </si>
  <si>
    <t>Apellido Paterno</t>
  </si>
  <si>
    <t>Apellido Materno</t>
  </si>
  <si>
    <t>Nombre (s)</t>
  </si>
  <si>
    <t>Se declara bajo protesta de decir verdad, que los datos que se</t>
  </si>
  <si>
    <t>proporcionan en esta declaración se apegan a la verdad</t>
  </si>
  <si>
    <t>REC-4</t>
  </si>
  <si>
    <t>DECLARACION MULTIPLE DE PAGOS DE IMPUESTOS ESTATALES</t>
  </si>
  <si>
    <t>Máquinas de Juego (Cuota mes 17.26 UMAS)</t>
  </si>
  <si>
    <t>¿Se recaudó el Impuesto?</t>
  </si>
  <si>
    <t>No se cobraron Honorarios</t>
  </si>
  <si>
    <t>Se cubrirán por el Hospital (Trámite ante Aseguradora)</t>
  </si>
  <si>
    <t>Campos Editables en caso de no Recaudar</t>
  </si>
  <si>
    <t>Motivo por el que no se Recaudó</t>
  </si>
  <si>
    <t>Fecha Tentativa de Pago</t>
  </si>
  <si>
    <t>Fecha de Pago Realizado</t>
  </si>
  <si>
    <t>INSTRUCCIONES DE LLENADO:</t>
  </si>
  <si>
    <t>VINCULAN EN AUTOMATICO AL SER CAPTURADOS EN LA BASE DE DATOS.</t>
  </si>
  <si>
    <t>LOS DATOS INFORMATIVOS DE RFC, RAZON SOCIAL, DOMICILIO Y TOTAL DE IMPUESTO RECAUDADO A PAGAR, SE</t>
  </si>
  <si>
    <t>LOS CAMPOS EDITABLES ESTAN SOMBREADOS DE COLOR AMARILLO:</t>
  </si>
  <si>
    <t>MARCAR CON "X" EL TIPO DE DECLARACION.</t>
  </si>
  <si>
    <t>LLENAR LOS CAMPOS DE PERIODO DE PAGO Y FECHA DE PAGO CON DIA, MES Y AÑO.</t>
  </si>
  <si>
    <t xml:space="preserve">LLENAR LOS CAMPOS DE DATOS DEL REPRESENTANTE LEGAL CON SU RFC, APELLIDO PATERNO, APELLIDO MATERNO </t>
  </si>
  <si>
    <t>Y NOMBRE (S)</t>
  </si>
  <si>
    <t>Se cubrirá fuera del plazo de los 5 días por un tercero</t>
  </si>
  <si>
    <t>Otros</t>
  </si>
  <si>
    <t>Pagado en bimestres anteriores</t>
  </si>
  <si>
    <t>Importe recaudado y/o retenido</t>
  </si>
  <si>
    <t>Importe no  recaudado ni retenido</t>
  </si>
  <si>
    <t>Con fundamento en el cuarto párrafo del artículo 40 de la Ley de Hacienda del Estado de Tabasco, este formato deberá ser proporcionada bimestralmente a más tardar los días 20 de los meses de: marzo, mayo, julio, septiembre, noviembre, así como de enero del siguiente año en las oficinas de la Dirección Técnica de Recaudación de la Subsecretaría de Ingresos de la Secretaría de Finanzas, sita en Paseo de la Sierra No. 435, Colonia Reforma, C.P. 86080, Villahermosa, Tabasco, acompañando de un dispositivo electrónico con la información concentrada en el archivo Excel.</t>
  </si>
  <si>
    <t>La información proporcionada se considera confidencial o reservada, en los términos del artículo 56 de Código Fiscal del Estado de Tabasco y se encuentra protegida en términos de los artículos 24, 25 fracción VI, 121 fracción XIII y 124 de la Ley de Transparencia y Acceso a la Información Pública del Estado de Tabasco y 36, 48 y 88 de la Ley de Protección de Datos Personales en Posesión de Sujetos Obligados del Estado de Tabasco, y está protegida por el derecho fundamental a la privacidad.</t>
  </si>
  <si>
    <t>Campo Editable</t>
  </si>
  <si>
    <t>Tipo de Aviso</t>
  </si>
  <si>
    <t>Médico se negó a proporcionar información</t>
  </si>
  <si>
    <t>Médico lo informará en su declaración</t>
  </si>
  <si>
    <t>SECRETARIA DE FINANZAS</t>
  </si>
  <si>
    <t>Sello de Caja</t>
  </si>
  <si>
    <t>Llenar el campo de Nombre de la clínica, Hospital o sanatorio donde se ejecutó el servicio.</t>
  </si>
  <si>
    <t>El Anexo 2 estará vinculado con la Base de Datos por lo que su llenado será en automático, faltando unicamente los datos del representante legal por capturar.</t>
  </si>
  <si>
    <t>De igual forma el REC-4 estará vinculado para su llenado automático permitiendo capturar periodo y fecha de pago, así como datos del representante legal.</t>
  </si>
  <si>
    <t>Continuar  con  los  datos  de  la  clínica,  Hospital  o  sanatorio  (RFC,  Domicilio,  Contacto, Periodo y Ejercicio).</t>
  </si>
  <si>
    <r>
      <rPr>
        <b/>
        <sz val="11"/>
        <color theme="1"/>
        <rFont val="Calibri"/>
        <family val="2"/>
        <scheme val="minor"/>
      </rPr>
      <t>Campos  Editables  del  Médico:</t>
    </r>
    <r>
      <rPr>
        <sz val="11"/>
        <color theme="1"/>
        <rFont val="Calibri"/>
        <family val="2"/>
        <scheme val="minor"/>
      </rPr>
      <t xml:space="preserve">  Capturar  fecha  de  cirugía,  RFC  y  nombre  completo  del médico, así como domicilio y contacto.</t>
    </r>
  </si>
  <si>
    <r>
      <rPr>
        <b/>
        <sz val="11"/>
        <color theme="1"/>
        <rFont val="Calibri"/>
        <family val="2"/>
        <scheme val="minor"/>
      </rPr>
      <t>Campos  Editables  Datos  del  Paciente:</t>
    </r>
    <r>
      <rPr>
        <sz val="11"/>
        <color theme="1"/>
        <rFont val="Calibri"/>
        <family val="2"/>
        <scheme val="minor"/>
      </rPr>
      <t xml:space="preserve">  Capturar  nombre  completo  del  paciente  y responsable del pago (alguna persona distinta al paciente o él mismo).</t>
    </r>
  </si>
  <si>
    <r>
      <rPr>
        <b/>
        <sz val="11"/>
        <color theme="1"/>
        <rFont val="Calibri"/>
        <family val="2"/>
        <scheme val="minor"/>
      </rPr>
      <t>Campos  Editables:</t>
    </r>
    <r>
      <rPr>
        <sz val="11"/>
        <color theme="1"/>
        <rFont val="Calibri"/>
        <family val="2"/>
        <scheme val="minor"/>
      </rPr>
      <t xml:space="preserve"> Capturar el importe del Honorario cobrado, el tipo de servicio (cirugía, anestecia, otro) y si recaudó el impuesto SI o NO.</t>
    </r>
  </si>
  <si>
    <r>
      <rPr>
        <b/>
        <sz val="11"/>
        <color theme="1"/>
        <rFont val="Calibri"/>
        <family val="2"/>
        <scheme val="minor"/>
      </rPr>
      <t>Campos  Editables  en  caso  de  no  Recaudar:</t>
    </r>
    <r>
      <rPr>
        <sz val="11"/>
        <color theme="1"/>
        <rFont val="Calibri"/>
        <family val="2"/>
        <scheme val="minor"/>
      </rPr>
      <t xml:space="preserve"> Elegir del combo la opción del por qué no se recaudó el impuesto, así como anotar las fechas del pago.</t>
    </r>
  </si>
  <si>
    <r>
      <rPr>
        <b/>
        <sz val="11"/>
        <color theme="1"/>
        <rFont val="Calibri"/>
        <family val="2"/>
        <scheme val="minor"/>
      </rPr>
      <t xml:space="preserve">Tipo  de  Aviso:  </t>
    </r>
    <r>
      <rPr>
        <sz val="11"/>
        <color theme="1"/>
        <rFont val="Calibri"/>
        <family val="2"/>
        <scheme val="minor"/>
      </rPr>
      <t>Seleccionar  el  tipo  de  aviso  al  recaudar,  Normal  si  recauda  dentro  del bimestre correspondiente y Complementario si el evento se reportó en un bimestre anterior y se paga con fecha posterior al primer reporte.</t>
    </r>
  </si>
  <si>
    <t>Hospital XXX  SA de CV</t>
  </si>
  <si>
    <t>"Aviso Reporte Hospitales"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</si>
</sst>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80A]d&quot; de &quot;mmmm&quot; de &quot;yyyy;@"/>
    <numFmt numFmtId="165" formatCode="0.0%"/>
    <numFmt numFmtId="166" formatCode="dd/mm/yyyy;@"/>
  </numFmts>
  <fonts count="32" x14ac:knownFonts="1">
    <font>
      <sz val="11"/>
      <color theme="1"/>
      <name val="Calibri"/>
      <family val="2"/>
      <scheme val="minor"/>
    </font>
    <font>
      <sz val="11"/>
      <color theme="1"/>
      <name val="Calibri"/>
      <family val="2"/>
      <scheme val="minor"/>
    </font>
    <font>
      <sz val="11"/>
      <color theme="1"/>
      <name val="Verdana"/>
      <family val="2"/>
    </font>
    <font>
      <sz val="12"/>
      <color theme="1"/>
      <name val="Calibri"/>
      <family val="2"/>
      <scheme val="minor"/>
    </font>
    <font>
      <sz val="12"/>
      <color theme="1"/>
      <name val="Arial"/>
      <family val="2"/>
    </font>
    <font>
      <b/>
      <sz val="12"/>
      <color theme="1"/>
      <name val="Arial"/>
      <family val="2"/>
    </font>
    <font>
      <u/>
      <sz val="11"/>
      <color theme="10"/>
      <name val="Calibri"/>
      <family val="2"/>
      <scheme val="minor"/>
    </font>
    <font>
      <b/>
      <sz val="12"/>
      <color theme="1"/>
      <name val="Calibri"/>
      <family val="2"/>
      <scheme val="minor"/>
    </font>
    <font>
      <b/>
      <u/>
      <sz val="12"/>
      <color theme="1"/>
      <name val="Calibri"/>
      <family val="2"/>
      <scheme val="minor"/>
    </font>
    <font>
      <b/>
      <u/>
      <sz val="14"/>
      <color theme="1"/>
      <name val="Calibri"/>
      <family val="2"/>
      <scheme val="minor"/>
    </font>
    <font>
      <b/>
      <sz val="12"/>
      <color rgb="FF002060"/>
      <name val="Arial"/>
      <family val="2"/>
    </font>
    <font>
      <b/>
      <sz val="12"/>
      <color rgb="FFFF0000"/>
      <name val="Arial"/>
      <family val="2"/>
    </font>
    <font>
      <sz val="11"/>
      <color theme="1"/>
      <name val="Arial"/>
      <family val="2"/>
    </font>
    <font>
      <u/>
      <sz val="12"/>
      <color theme="10"/>
      <name val="Arial"/>
      <family val="2"/>
    </font>
    <font>
      <b/>
      <sz val="11"/>
      <color theme="1"/>
      <name val="Calibri"/>
      <family val="2"/>
      <scheme val="minor"/>
    </font>
    <font>
      <sz val="10"/>
      <color rgb="FF000000"/>
      <name val="Arial"/>
      <family val="2"/>
    </font>
    <font>
      <sz val="14"/>
      <color theme="1"/>
      <name val="Calibri"/>
      <family val="2"/>
      <scheme val="minor"/>
    </font>
    <font>
      <b/>
      <sz val="14"/>
      <color theme="1"/>
      <name val="Calibri"/>
      <family val="2"/>
      <scheme val="minor"/>
    </font>
    <font>
      <i/>
      <sz val="14"/>
      <color theme="1"/>
      <name val="Calibri"/>
      <family val="2"/>
      <scheme val="minor"/>
    </font>
    <font>
      <sz val="14"/>
      <color theme="1"/>
      <name val="Arial"/>
      <family val="2"/>
    </font>
    <font>
      <u/>
      <sz val="14"/>
      <color theme="10"/>
      <name val="Calibri"/>
      <family val="2"/>
      <scheme val="minor"/>
    </font>
    <font>
      <b/>
      <u/>
      <sz val="18"/>
      <color theme="1"/>
      <name val="Calibri"/>
      <family val="2"/>
      <scheme val="minor"/>
    </font>
    <font>
      <sz val="8"/>
      <color theme="1"/>
      <name val="Calibri"/>
      <family val="2"/>
      <scheme val="minor"/>
    </font>
    <font>
      <sz val="10"/>
      <color theme="1"/>
      <name val="Calibri"/>
      <family val="2"/>
      <scheme val="minor"/>
    </font>
    <font>
      <b/>
      <sz val="9"/>
      <color theme="1"/>
      <name val="Calibri"/>
      <family val="2"/>
      <scheme val="minor"/>
    </font>
    <font>
      <b/>
      <sz val="8"/>
      <color theme="1"/>
      <name val="Calibri"/>
      <family val="2"/>
      <scheme val="minor"/>
    </font>
    <font>
      <sz val="9"/>
      <color theme="1"/>
      <name val="Calibri"/>
      <family val="2"/>
      <scheme val="minor"/>
    </font>
    <font>
      <sz val="12"/>
      <color theme="1"/>
      <name val="Arial"/>
    </font>
    <font>
      <sz val="11"/>
      <color theme="1"/>
      <name val="Arial"/>
    </font>
    <font>
      <sz val="18"/>
      <color theme="1"/>
      <name val="Calibri"/>
      <family val="2"/>
      <scheme val="minor"/>
    </font>
    <font>
      <b/>
      <sz val="18"/>
      <color theme="1"/>
      <name val="Calibri"/>
      <family val="2"/>
      <scheme val="minor"/>
    </font>
    <font>
      <sz val="10"/>
      <color theme="1"/>
      <name val="Arial"/>
      <family val="2"/>
    </font>
  </fonts>
  <fills count="12">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14999847407452621"/>
        <bgColor theme="0" tint="-0.14999847407452621"/>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theme="7" tint="0.79998168889431442"/>
        <bgColor indexed="64"/>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287">
    <xf numFmtId="0" fontId="0" fillId="0" borderId="0" xfId="0"/>
    <xf numFmtId="44" fontId="17" fillId="0" borderId="5" xfId="1" applyFont="1" applyBorder="1" applyAlignment="1" applyProtection="1">
      <alignment horizontal="center"/>
    </xf>
    <xf numFmtId="0" fontId="5" fillId="6" borderId="5" xfId="0" applyFont="1" applyFill="1" applyBorder="1" applyAlignment="1" applyProtection="1">
      <alignment horizontal="right"/>
      <protection locked="0"/>
    </xf>
    <xf numFmtId="0" fontId="17" fillId="7" borderId="5" xfId="0" applyFont="1" applyFill="1" applyBorder="1" applyAlignment="1" applyProtection="1">
      <alignment horizontal="left"/>
    </xf>
    <xf numFmtId="0" fontId="17" fillId="7" borderId="5" xfId="0" applyFont="1" applyFill="1" applyBorder="1" applyAlignment="1" applyProtection="1">
      <alignment horizontal="left" wrapText="1"/>
    </xf>
    <xf numFmtId="0" fontId="3" fillId="0" borderId="0" xfId="0" applyFont="1" applyProtection="1">
      <protection locked="0"/>
    </xf>
    <xf numFmtId="0" fontId="9" fillId="0" borderId="0" xfId="0" applyFont="1" applyAlignment="1" applyProtection="1">
      <protection locked="0"/>
    </xf>
    <xf numFmtId="0" fontId="16" fillId="0" borderId="0" xfId="0" applyFont="1" applyProtection="1">
      <protection locked="0"/>
    </xf>
    <xf numFmtId="0" fontId="17" fillId="0" borderId="0" xfId="0" applyFont="1" applyFill="1" applyBorder="1" applyAlignment="1" applyProtection="1">
      <protection locked="0"/>
    </xf>
    <xf numFmtId="0" fontId="18" fillId="0" borderId="0" xfId="0" applyFont="1" applyFill="1" applyBorder="1" applyAlignment="1" applyProtection="1">
      <protection locked="0"/>
    </xf>
    <xf numFmtId="0" fontId="9" fillId="0" borderId="0" xfId="0" applyFont="1" applyProtection="1">
      <protection locked="0"/>
    </xf>
    <xf numFmtId="0" fontId="4" fillId="0" borderId="0" xfId="0" applyFont="1" applyBorder="1" applyProtection="1">
      <protection locked="0"/>
    </xf>
    <xf numFmtId="0" fontId="4" fillId="0" borderId="0" xfId="0" applyFont="1" applyProtection="1">
      <protection locked="0"/>
    </xf>
    <xf numFmtId="0" fontId="3" fillId="0" borderId="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19" fillId="0" borderId="0" xfId="0" applyFont="1" applyProtection="1">
      <protection locked="0"/>
    </xf>
    <xf numFmtId="0" fontId="16" fillId="0" borderId="0" xfId="0" applyFont="1" applyAlignment="1" applyProtection="1">
      <alignment wrapText="1"/>
      <protection locked="0"/>
    </xf>
    <xf numFmtId="0" fontId="19" fillId="0" borderId="0" xfId="0" applyFont="1" applyAlignment="1" applyProtection="1">
      <alignment wrapText="1"/>
      <protection locked="0"/>
    </xf>
    <xf numFmtId="0" fontId="4" fillId="0" borderId="0" xfId="0" applyFont="1" applyAlignment="1" applyProtection="1">
      <alignment wrapText="1"/>
      <protection locked="0"/>
    </xf>
    <xf numFmtId="44" fontId="5" fillId="0" borderId="0" xfId="0" applyNumberFormat="1" applyFont="1" applyProtection="1">
      <protection locked="0"/>
    </xf>
    <xf numFmtId="0" fontId="17" fillId="0" borderId="0" xfId="0" applyFont="1" applyAlignment="1" applyProtection="1">
      <alignment horizontal="left" vertical="center"/>
      <protection locked="0"/>
    </xf>
    <xf numFmtId="0" fontId="14" fillId="0" borderId="0" xfId="0" applyFont="1" applyAlignment="1" applyProtection="1">
      <protection locked="0"/>
    </xf>
    <xf numFmtId="0" fontId="7" fillId="0" borderId="0" xfId="0" applyFont="1" applyAlignment="1" applyProtection="1">
      <protection locked="0"/>
    </xf>
    <xf numFmtId="0" fontId="8" fillId="0" borderId="0" xfId="0" applyFont="1" applyProtection="1">
      <protection locked="0"/>
    </xf>
    <xf numFmtId="0" fontId="0" fillId="0" borderId="0" xfId="0" applyProtection="1">
      <protection locked="0"/>
    </xf>
    <xf numFmtId="0" fontId="0" fillId="0" borderId="0" xfId="0" applyAlignment="1" applyProtection="1">
      <alignment horizontal="left"/>
      <protection locked="0"/>
    </xf>
    <xf numFmtId="0" fontId="5" fillId="0" borderId="0" xfId="0" applyFont="1" applyProtection="1">
      <protection locked="0"/>
    </xf>
    <xf numFmtId="0" fontId="0" fillId="0" borderId="0" xfId="0" pivotButton="1" applyAlignment="1" applyProtection="1">
      <alignment horizontal="center" vertical="center" wrapText="1"/>
      <protection locked="0"/>
    </xf>
    <xf numFmtId="0" fontId="0" fillId="0" borderId="0" xfId="0" applyAlignment="1" applyProtection="1">
      <alignment horizontal="center" vertical="center" wrapText="1"/>
      <protection locked="0"/>
    </xf>
    <xf numFmtId="44" fontId="0" fillId="0" borderId="0" xfId="0" applyNumberFormat="1" applyProtection="1">
      <protection locked="0"/>
    </xf>
    <xf numFmtId="0" fontId="0" fillId="0" borderId="0" xfId="0" applyNumberFormat="1" applyAlignment="1" applyProtection="1">
      <alignment horizontal="center" vertical="center"/>
      <protection locked="0"/>
    </xf>
    <xf numFmtId="0" fontId="0" fillId="0" borderId="0" xfId="0" applyNumberFormat="1" applyProtection="1">
      <protection locked="0"/>
    </xf>
    <xf numFmtId="0" fontId="17" fillId="0" borderId="5" xfId="0" applyFont="1" applyBorder="1" applyAlignment="1" applyProtection="1">
      <alignment horizontal="center" wrapText="1"/>
    </xf>
    <xf numFmtId="0" fontId="9" fillId="0" borderId="0" xfId="0" applyFont="1" applyProtection="1"/>
    <xf numFmtId="0" fontId="0" fillId="0" borderId="0" xfId="0" applyBorder="1" applyProtection="1">
      <protection locked="0"/>
    </xf>
    <xf numFmtId="0" fontId="5" fillId="0" borderId="0" xfId="0" applyFont="1" applyBorder="1" applyProtection="1">
      <protection locked="0"/>
    </xf>
    <xf numFmtId="0" fontId="5" fillId="0" borderId="0" xfId="0" applyFont="1" applyBorder="1" applyAlignment="1" applyProtection="1">
      <alignment horizontal="center"/>
      <protection locked="0"/>
    </xf>
    <xf numFmtId="0" fontId="5" fillId="6" borderId="5" xfId="0" applyFont="1" applyFill="1" applyBorder="1" applyAlignment="1" applyProtection="1">
      <alignment horizontal="right" wrapText="1"/>
      <protection locked="0"/>
    </xf>
    <xf numFmtId="0" fontId="4" fillId="0" borderId="0" xfId="0" applyFont="1" applyBorder="1" applyAlignment="1" applyProtection="1">
      <alignment horizontal="left" wrapText="1"/>
      <protection locked="0"/>
    </xf>
    <xf numFmtId="0" fontId="0" fillId="0" borderId="0" xfId="0" applyAlignment="1" applyProtection="1">
      <alignment horizontal="center"/>
      <protection locked="0"/>
    </xf>
    <xf numFmtId="0" fontId="0" fillId="0" borderId="0" xfId="0" applyBorder="1" applyAlignment="1" applyProtection="1">
      <alignment horizontal="center"/>
      <protection locked="0"/>
    </xf>
    <xf numFmtId="0" fontId="2" fillId="0" borderId="0" xfId="0" applyFont="1" applyAlignment="1" applyProtection="1">
      <alignment horizontal="center" wrapText="1"/>
      <protection locked="0"/>
    </xf>
    <xf numFmtId="0" fontId="0" fillId="0" borderId="1" xfId="0" applyBorder="1" applyProtection="1">
      <protection locked="0"/>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0" fillId="3" borderId="3" xfId="0" applyFill="1" applyBorder="1" applyAlignment="1" applyProtection="1">
      <alignment horizontal="center" vertical="center" wrapText="1"/>
      <protection locked="0"/>
    </xf>
    <xf numFmtId="0" fontId="0" fillId="3" borderId="4" xfId="0" applyFill="1" applyBorder="1" applyAlignment="1" applyProtection="1">
      <alignment horizontal="center" vertical="center" wrapText="1"/>
      <protection locked="0"/>
    </xf>
    <xf numFmtId="0" fontId="0" fillId="4" borderId="2" xfId="0" applyFill="1" applyBorder="1" applyAlignment="1" applyProtection="1">
      <alignment horizontal="center" vertical="center" wrapText="1"/>
      <protection locked="0"/>
    </xf>
    <xf numFmtId="0" fontId="0" fillId="4" borderId="3" xfId="0" applyFill="1" applyBorder="1" applyAlignment="1" applyProtection="1">
      <alignment horizontal="center" vertical="center" wrapText="1"/>
      <protection locked="0"/>
    </xf>
    <xf numFmtId="0" fontId="0" fillId="4" borderId="4" xfId="0" applyFill="1" applyBorder="1" applyAlignment="1" applyProtection="1">
      <alignment horizontal="center" vertical="center" wrapText="1"/>
      <protection locked="0"/>
    </xf>
    <xf numFmtId="0" fontId="0" fillId="4" borderId="0" xfId="0" applyFill="1" applyBorder="1" applyAlignment="1" applyProtection="1">
      <alignment horizontal="center" vertical="center" wrapText="1"/>
      <protection locked="0"/>
    </xf>
    <xf numFmtId="14" fontId="12" fillId="5" borderId="0" xfId="0" applyNumberFormat="1" applyFont="1" applyFill="1" applyBorder="1" applyProtection="1">
      <protection locked="0"/>
    </xf>
    <xf numFmtId="0" fontId="12" fillId="5" borderId="0" xfId="0" applyFont="1" applyFill="1" applyBorder="1" applyProtection="1">
      <protection locked="0"/>
    </xf>
    <xf numFmtId="44" fontId="12" fillId="5" borderId="0" xfId="1" applyNumberFormat="1" applyFont="1" applyFill="1" applyProtection="1">
      <protection locked="0"/>
    </xf>
    <xf numFmtId="0" fontId="12" fillId="5" borderId="0" xfId="0" applyFont="1" applyFill="1" applyProtection="1">
      <protection locked="0"/>
    </xf>
    <xf numFmtId="0" fontId="4" fillId="5" borderId="0" xfId="0" applyFont="1" applyFill="1" applyAlignment="1" applyProtection="1">
      <alignment horizontal="center"/>
      <protection locked="0"/>
    </xf>
    <xf numFmtId="44" fontId="27" fillId="0" borderId="0" xfId="1" applyFont="1" applyProtection="1">
      <protection locked="0"/>
    </xf>
    <xf numFmtId="166" fontId="12" fillId="5" borderId="0" xfId="0" applyNumberFormat="1" applyFont="1" applyFill="1" applyBorder="1" applyProtection="1">
      <protection locked="0"/>
    </xf>
    <xf numFmtId="14" fontId="12" fillId="0" borderId="0" xfId="0" applyNumberFormat="1" applyFont="1" applyBorder="1" applyProtection="1">
      <protection locked="0"/>
    </xf>
    <xf numFmtId="0" fontId="12" fillId="0" borderId="0" xfId="0" applyFont="1" applyBorder="1" applyProtection="1">
      <protection locked="0"/>
    </xf>
    <xf numFmtId="44" fontId="12" fillId="0" borderId="0" xfId="1" applyNumberFormat="1" applyFont="1" applyProtection="1">
      <protection locked="0"/>
    </xf>
    <xf numFmtId="0" fontId="12" fillId="0" borderId="0" xfId="0" applyFont="1" applyProtection="1">
      <protection locked="0"/>
    </xf>
    <xf numFmtId="0" fontId="4" fillId="0" borderId="0" xfId="0" applyFont="1" applyAlignment="1" applyProtection="1">
      <alignment horizontal="center"/>
      <protection locked="0"/>
    </xf>
    <xf numFmtId="44" fontId="12" fillId="0" borderId="0" xfId="1" applyFont="1" applyProtection="1">
      <protection locked="0"/>
    </xf>
    <xf numFmtId="166" fontId="27" fillId="0" borderId="0" xfId="1" applyNumberFormat="1" applyFont="1" applyProtection="1">
      <protection locked="0"/>
    </xf>
    <xf numFmtId="14" fontId="12" fillId="0" borderId="8" xfId="0" applyNumberFormat="1" applyFont="1" applyBorder="1" applyProtection="1">
      <protection locked="0"/>
    </xf>
    <xf numFmtId="0" fontId="12" fillId="0" borderId="8" xfId="0" applyFont="1" applyBorder="1" applyProtection="1">
      <protection locked="0"/>
    </xf>
    <xf numFmtId="44" fontId="12" fillId="0" borderId="8" xfId="1" applyNumberFormat="1" applyFont="1" applyBorder="1" applyProtection="1">
      <protection locked="0"/>
    </xf>
    <xf numFmtId="0" fontId="4" fillId="0" borderId="8" xfId="0" applyFont="1" applyBorder="1" applyAlignment="1" applyProtection="1">
      <alignment horizontal="center"/>
      <protection locked="0"/>
    </xf>
    <xf numFmtId="9" fontId="4" fillId="0" borderId="0" xfId="2" applyFont="1" applyProtection="1"/>
    <xf numFmtId="44" fontId="4" fillId="0" borderId="0" xfId="1" applyFont="1" applyProtection="1"/>
    <xf numFmtId="0" fontId="9" fillId="0" borderId="0" xfId="0" applyFont="1" applyAlignment="1" applyProtection="1">
      <alignment horizontal="left"/>
    </xf>
    <xf numFmtId="164" fontId="18" fillId="0" borderId="0" xfId="0" applyNumberFormat="1" applyFont="1" applyAlignment="1" applyProtection="1">
      <alignment horizontal="center"/>
      <protection locked="0"/>
    </xf>
    <xf numFmtId="0" fontId="16" fillId="0" borderId="0" xfId="0" applyFont="1" applyBorder="1" applyProtection="1">
      <protection locked="0"/>
    </xf>
    <xf numFmtId="0" fontId="0" fillId="11" borderId="18" xfId="0" applyFill="1" applyBorder="1" applyProtection="1">
      <protection locked="0"/>
    </xf>
    <xf numFmtId="0" fontId="0" fillId="11" borderId="5" xfId="0" applyFill="1" applyBorder="1" applyProtection="1">
      <protection locked="0"/>
    </xf>
    <xf numFmtId="0" fontId="0" fillId="9" borderId="0" xfId="0" applyFill="1" applyBorder="1" applyAlignment="1" applyProtection="1">
      <protection locked="0"/>
    </xf>
    <xf numFmtId="0" fontId="0" fillId="9" borderId="13" xfId="0" applyFill="1" applyBorder="1" applyAlignment="1" applyProtection="1">
      <protection locked="0"/>
    </xf>
    <xf numFmtId="0" fontId="0" fillId="0" borderId="10" xfId="0" applyBorder="1" applyProtection="1">
      <protection locked="0"/>
    </xf>
    <xf numFmtId="0" fontId="0" fillId="0" borderId="9" xfId="0" applyBorder="1" applyAlignment="1" applyProtection="1">
      <alignment vertical="center"/>
      <protection locked="0"/>
    </xf>
    <xf numFmtId="0" fontId="0" fillId="0" borderId="12" xfId="0" applyBorder="1" applyAlignment="1" applyProtection="1">
      <alignment vertical="center"/>
      <protection locked="0"/>
    </xf>
    <xf numFmtId="0" fontId="0" fillId="0" borderId="0" xfId="0" applyBorder="1" applyAlignment="1" applyProtection="1">
      <alignment vertical="center"/>
      <protection locked="0"/>
    </xf>
    <xf numFmtId="0" fontId="0" fillId="0" borderId="5"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0" fontId="0" fillId="0" borderId="9" xfId="0" applyBorder="1" applyProtection="1">
      <protection locked="0"/>
    </xf>
    <xf numFmtId="0" fontId="26" fillId="0" borderId="14" xfId="0" applyFont="1" applyBorder="1" applyProtection="1">
      <protection locked="0"/>
    </xf>
    <xf numFmtId="0" fontId="22" fillId="0" borderId="15" xfId="0" applyFont="1" applyBorder="1" applyProtection="1">
      <protection locked="0"/>
    </xf>
    <xf numFmtId="0" fontId="0" fillId="0" borderId="15" xfId="0" applyBorder="1" applyAlignment="1" applyProtection="1">
      <protection locked="0"/>
    </xf>
    <xf numFmtId="0" fontId="0" fillId="0" borderId="10" xfId="0" applyBorder="1" applyAlignment="1" applyProtection="1">
      <protection locked="0"/>
    </xf>
    <xf numFmtId="0" fontId="0" fillId="0" borderId="11" xfId="0" applyBorder="1" applyProtection="1">
      <protection locked="0"/>
    </xf>
    <xf numFmtId="0" fontId="0" fillId="0" borderId="12" xfId="0" applyBorder="1" applyAlignment="1" applyProtection="1">
      <protection locked="0"/>
    </xf>
    <xf numFmtId="0" fontId="0" fillId="0" borderId="13" xfId="0" applyBorder="1" applyProtection="1">
      <protection locked="0"/>
    </xf>
    <xf numFmtId="0" fontId="22" fillId="0" borderId="12" xfId="0" applyFont="1" applyBorder="1" applyAlignment="1" applyProtection="1">
      <protection locked="0"/>
    </xf>
    <xf numFmtId="0" fontId="0" fillId="0" borderId="12" xfId="0" applyBorder="1" applyProtection="1">
      <protection locked="0"/>
    </xf>
    <xf numFmtId="0" fontId="23" fillId="0" borderId="14" xfId="0" applyFont="1" applyBorder="1" applyAlignment="1" applyProtection="1">
      <protection locked="0"/>
    </xf>
    <xf numFmtId="0" fontId="0" fillId="0" borderId="15" xfId="0" applyBorder="1" applyProtection="1">
      <protection locked="0"/>
    </xf>
    <xf numFmtId="0" fontId="0" fillId="0" borderId="16" xfId="0" applyBorder="1" applyProtection="1">
      <protection locked="0"/>
    </xf>
    <xf numFmtId="0" fontId="22" fillId="0" borderId="0" xfId="0" applyFont="1" applyProtection="1">
      <protection locked="0"/>
    </xf>
    <xf numFmtId="0" fontId="25" fillId="0" borderId="9" xfId="0" applyFont="1" applyBorder="1" applyAlignment="1" applyProtection="1">
      <alignment horizontal="left"/>
      <protection locked="0"/>
    </xf>
    <xf numFmtId="0" fontId="22" fillId="0" borderId="9" xfId="0" applyFont="1" applyBorder="1" applyAlignment="1" applyProtection="1">
      <protection locked="0"/>
    </xf>
    <xf numFmtId="0" fontId="25" fillId="0" borderId="0" xfId="0" applyFont="1" applyProtection="1">
      <protection locked="0"/>
    </xf>
    <xf numFmtId="0" fontId="22" fillId="0" borderId="0" xfId="0" applyFont="1" applyBorder="1" applyProtection="1">
      <protection locked="0"/>
    </xf>
    <xf numFmtId="166" fontId="28" fillId="5" borderId="0" xfId="0" applyNumberFormat="1" applyFont="1" applyFill="1" applyBorder="1" applyProtection="1">
      <protection locked="0"/>
    </xf>
    <xf numFmtId="0" fontId="10" fillId="0" borderId="19" xfId="0" applyFont="1" applyBorder="1" applyAlignment="1" applyProtection="1">
      <alignment horizontal="center" vertical="center" wrapText="1"/>
      <protection locked="0"/>
    </xf>
    <xf numFmtId="0" fontId="14" fillId="0" borderId="15" xfId="0" applyFont="1" applyBorder="1" applyAlignment="1" applyProtection="1">
      <alignment horizontal="center"/>
      <protection locked="0"/>
    </xf>
    <xf numFmtId="0" fontId="25" fillId="0" borderId="0" xfId="0" applyFont="1" applyBorder="1" applyProtection="1">
      <protection locked="0"/>
    </xf>
    <xf numFmtId="0" fontId="0" fillId="0" borderId="11" xfId="0" applyBorder="1" applyAlignment="1" applyProtection="1">
      <alignment vertical="center"/>
      <protection locked="0"/>
    </xf>
    <xf numFmtId="0" fontId="0" fillId="0" borderId="13" xfId="0" applyBorder="1" applyAlignment="1" applyProtection="1">
      <alignment vertical="center"/>
      <protection locked="0"/>
    </xf>
    <xf numFmtId="0" fontId="0" fillId="0" borderId="16" xfId="0" applyBorder="1" applyAlignment="1" applyProtection="1">
      <alignment vertical="center"/>
      <protection locked="0"/>
    </xf>
    <xf numFmtId="0" fontId="0" fillId="0" borderId="5" xfId="0" applyFill="1" applyBorder="1" applyProtection="1">
      <protection locked="0"/>
    </xf>
    <xf numFmtId="0" fontId="14" fillId="0" borderId="0" xfId="0" applyFont="1" applyBorder="1" applyAlignment="1" applyProtection="1">
      <alignment horizontal="center"/>
      <protection locked="0"/>
    </xf>
    <xf numFmtId="0" fontId="0" fillId="0" borderId="0" xfId="0" applyAlignment="1">
      <alignment horizontal="center" vertical="center" wrapText="1"/>
    </xf>
    <xf numFmtId="0" fontId="0" fillId="0" borderId="0" xfId="0" applyAlignment="1">
      <alignment horizontal="center" vertical="top" wrapText="1"/>
    </xf>
    <xf numFmtId="44" fontId="12" fillId="0" borderId="0" xfId="1" applyNumberFormat="1" applyFont="1" applyBorder="1" applyProtection="1">
      <protection locked="0"/>
    </xf>
    <xf numFmtId="44" fontId="12" fillId="5" borderId="0" xfId="1" applyNumberFormat="1" applyFont="1" applyFill="1" applyBorder="1" applyProtection="1">
      <protection locked="0"/>
    </xf>
    <xf numFmtId="0" fontId="4" fillId="5" borderId="0" xfId="0" applyFont="1" applyFill="1" applyBorder="1" applyAlignment="1" applyProtection="1">
      <alignment horizontal="center"/>
      <protection locked="0"/>
    </xf>
    <xf numFmtId="14" fontId="28" fillId="0" borderId="0" xfId="0" applyNumberFormat="1" applyFont="1" applyBorder="1" applyProtection="1">
      <protection locked="0"/>
    </xf>
    <xf numFmtId="0" fontId="28" fillId="0" borderId="0" xfId="0" applyFont="1" applyBorder="1" applyProtection="1">
      <protection locked="0"/>
    </xf>
    <xf numFmtId="44" fontId="28" fillId="0" borderId="0" xfId="1" applyNumberFormat="1" applyFont="1" applyBorder="1" applyProtection="1">
      <protection locked="0"/>
    </xf>
    <xf numFmtId="44" fontId="27" fillId="0" borderId="0" xfId="1" applyFont="1" applyBorder="1" applyAlignment="1" applyProtection="1">
      <alignment horizontal="center"/>
      <protection locked="0"/>
    </xf>
    <xf numFmtId="0" fontId="29" fillId="9" borderId="0" xfId="0" applyFont="1" applyFill="1" applyAlignment="1">
      <alignment horizontal="center" vertical="center"/>
    </xf>
    <xf numFmtId="0" fontId="0" fillId="0" borderId="0" xfId="0" applyAlignment="1">
      <alignment horizontal="left" vertical="center" wrapText="1"/>
    </xf>
    <xf numFmtId="0" fontId="0" fillId="0" borderId="0" xfId="0" applyAlignment="1">
      <alignment horizontal="left" wrapText="1"/>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5" fillId="8" borderId="5" xfId="0" applyFont="1" applyFill="1" applyBorder="1" applyAlignment="1" applyProtection="1">
      <alignment horizontal="center"/>
      <protection locked="0"/>
    </xf>
    <xf numFmtId="0" fontId="4" fillId="6" borderId="5" xfId="0" applyFont="1" applyFill="1" applyBorder="1" applyAlignment="1" applyProtection="1">
      <alignment horizontal="center"/>
      <protection locked="0"/>
    </xf>
    <xf numFmtId="0" fontId="5" fillId="0" borderId="5" xfId="0" applyFont="1" applyBorder="1" applyAlignment="1" applyProtection="1">
      <alignment horizontal="left"/>
      <protection locked="0"/>
    </xf>
    <xf numFmtId="0" fontId="4" fillId="0" borderId="5" xfId="0" applyFont="1" applyBorder="1" applyAlignment="1" applyProtection="1">
      <alignment horizontal="left"/>
      <protection locked="0"/>
    </xf>
    <xf numFmtId="0" fontId="13" fillId="0" borderId="5" xfId="3" applyFont="1" applyBorder="1" applyAlignment="1" applyProtection="1">
      <alignment horizontal="left"/>
      <protection locked="0"/>
    </xf>
    <xf numFmtId="0" fontId="4" fillId="0" borderId="5" xfId="0" applyFont="1" applyBorder="1" applyAlignment="1" applyProtection="1">
      <alignment horizontal="left" wrapText="1"/>
      <protection locked="0"/>
    </xf>
    <xf numFmtId="0" fontId="2" fillId="0" borderId="5" xfId="0" applyFont="1" applyBorder="1" applyAlignment="1" applyProtection="1">
      <alignment horizontal="left" wrapText="1"/>
      <protection locked="0"/>
    </xf>
    <xf numFmtId="0" fontId="30" fillId="0" borderId="0" xfId="0" applyFont="1" applyAlignment="1" applyProtection="1">
      <alignment horizontal="center" vertical="center"/>
      <protection locked="0"/>
    </xf>
    <xf numFmtId="0" fontId="21" fillId="0" borderId="0" xfId="0" applyFont="1" applyAlignment="1" applyProtection="1">
      <alignment horizontal="center"/>
    </xf>
    <xf numFmtId="0" fontId="9" fillId="0" borderId="0" xfId="0" applyFont="1" applyAlignment="1" applyProtection="1">
      <alignment horizontal="left"/>
    </xf>
    <xf numFmtId="0" fontId="20" fillId="0" borderId="5" xfId="3" applyFont="1" applyBorder="1" applyAlignment="1" applyProtection="1">
      <alignment horizontal="left"/>
    </xf>
    <xf numFmtId="0" fontId="16" fillId="0" borderId="5" xfId="0" applyFont="1" applyBorder="1" applyAlignment="1" applyProtection="1">
      <alignment horizontal="left"/>
    </xf>
    <xf numFmtId="164" fontId="18" fillId="10" borderId="0" xfId="0" applyNumberFormat="1" applyFont="1" applyFill="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left"/>
    </xf>
    <xf numFmtId="0" fontId="31" fillId="0" borderId="0" xfId="0" applyFont="1" applyAlignment="1">
      <alignment horizontal="left" vertical="center" wrapText="1"/>
    </xf>
    <xf numFmtId="0" fontId="17" fillId="7" borderId="6" xfId="0" applyFont="1" applyFill="1" applyBorder="1" applyAlignment="1" applyProtection="1">
      <alignment horizontal="left"/>
    </xf>
    <xf numFmtId="0" fontId="17" fillId="7" borderId="7" xfId="0" applyFont="1" applyFill="1" applyBorder="1" applyAlignment="1" applyProtection="1">
      <alignment horizontal="left"/>
    </xf>
    <xf numFmtId="0" fontId="15" fillId="0" borderId="0" xfId="0" applyFont="1" applyAlignment="1" applyProtection="1">
      <alignment horizontal="justify" vertical="center" wrapText="1"/>
      <protection locked="0"/>
    </xf>
    <xf numFmtId="0" fontId="14" fillId="0" borderId="0" xfId="0" applyFont="1" applyAlignment="1" applyProtection="1">
      <alignment horizontal="center" wrapText="1"/>
      <protection locked="0"/>
    </xf>
    <xf numFmtId="0" fontId="17" fillId="0" borderId="0" xfId="0" applyFont="1" applyBorder="1" applyAlignment="1" applyProtection="1">
      <alignment horizontal="center"/>
      <protection locked="0"/>
    </xf>
    <xf numFmtId="0" fontId="17" fillId="7" borderId="5" xfId="0" applyFont="1" applyFill="1" applyBorder="1" applyAlignment="1" applyProtection="1">
      <alignment horizontal="center" wrapText="1"/>
    </xf>
    <xf numFmtId="0" fontId="17" fillId="10" borderId="5" xfId="0" applyFont="1" applyFill="1" applyBorder="1" applyAlignment="1" applyProtection="1">
      <alignment horizontal="center" wrapText="1"/>
      <protection locked="0"/>
    </xf>
    <xf numFmtId="0" fontId="16" fillId="0" borderId="0" xfId="0" applyFont="1" applyAlignment="1" applyProtection="1">
      <alignment horizontal="center"/>
      <protection locked="0"/>
    </xf>
    <xf numFmtId="0" fontId="16" fillId="0" borderId="6" xfId="0" applyFont="1" applyBorder="1" applyAlignment="1" applyProtection="1">
      <alignment horizontal="center"/>
    </xf>
    <xf numFmtId="0" fontId="16" fillId="0" borderId="17" xfId="0" applyFont="1" applyBorder="1" applyAlignment="1" applyProtection="1">
      <alignment horizontal="center"/>
    </xf>
    <xf numFmtId="0" fontId="16" fillId="0" borderId="7" xfId="0" applyFont="1" applyBorder="1" applyAlignment="1" applyProtection="1">
      <alignment horizontal="center"/>
    </xf>
    <xf numFmtId="0" fontId="14" fillId="0" borderId="0" xfId="0" applyFont="1" applyBorder="1" applyAlignment="1" applyProtection="1">
      <alignment horizontal="center"/>
      <protection locked="0"/>
    </xf>
    <xf numFmtId="0" fontId="0" fillId="9" borderId="5" xfId="0" applyFill="1" applyBorder="1" applyAlignment="1" applyProtection="1">
      <alignment horizontal="center"/>
      <protection locked="0"/>
    </xf>
    <xf numFmtId="0" fontId="0" fillId="0" borderId="10"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9" borderId="6" xfId="0" applyFill="1" applyBorder="1" applyAlignment="1" applyProtection="1">
      <alignment horizontal="center"/>
      <protection locked="0"/>
    </xf>
    <xf numFmtId="0" fontId="0" fillId="9" borderId="17" xfId="0" applyFill="1" applyBorder="1" applyAlignment="1" applyProtection="1">
      <alignment horizontal="center"/>
      <protection locked="0"/>
    </xf>
    <xf numFmtId="0" fontId="0" fillId="9" borderId="7" xfId="0" applyFill="1" applyBorder="1" applyAlignment="1" applyProtection="1">
      <alignment horizontal="center"/>
      <protection locked="0"/>
    </xf>
    <xf numFmtId="0" fontId="0" fillId="9" borderId="15" xfId="0" applyFill="1" applyBorder="1" applyAlignment="1" applyProtection="1">
      <alignment horizontal="center"/>
      <protection locked="0"/>
    </xf>
    <xf numFmtId="0" fontId="0" fillId="0" borderId="5" xfId="0" applyBorder="1" applyAlignment="1" applyProtection="1">
      <alignment horizontal="center"/>
    </xf>
    <xf numFmtId="0" fontId="0" fillId="11" borderId="6" xfId="0" applyFill="1" applyBorder="1" applyAlignment="1" applyProtection="1">
      <alignment horizontal="center"/>
      <protection locked="0"/>
    </xf>
    <xf numFmtId="0" fontId="0" fillId="11" borderId="7" xfId="0" applyFill="1" applyBorder="1" applyAlignment="1" applyProtection="1">
      <alignment horizontal="center"/>
      <protection locked="0"/>
    </xf>
    <xf numFmtId="0" fontId="0" fillId="0" borderId="6" xfId="0" applyBorder="1" applyAlignment="1" applyProtection="1">
      <alignment horizontal="left"/>
    </xf>
    <xf numFmtId="0" fontId="0" fillId="0" borderId="17" xfId="0" applyBorder="1" applyAlignment="1" applyProtection="1">
      <alignment horizontal="left"/>
    </xf>
    <xf numFmtId="0" fontId="0" fillId="0" borderId="6" xfId="0" applyBorder="1" applyAlignment="1" applyProtection="1">
      <alignment horizontal="center"/>
    </xf>
    <xf numFmtId="0" fontId="0" fillId="0" borderId="17" xfId="0" applyBorder="1" applyAlignment="1" applyProtection="1">
      <alignment horizontal="center"/>
    </xf>
    <xf numFmtId="0" fontId="0" fillId="0" borderId="7" xfId="0" applyBorder="1" applyAlignment="1" applyProtection="1">
      <alignment horizontal="center"/>
    </xf>
    <xf numFmtId="0" fontId="0" fillId="9" borderId="18" xfId="0" applyFill="1" applyBorder="1" applyAlignment="1" applyProtection="1">
      <alignment horizontal="left"/>
      <protection locked="0"/>
    </xf>
    <xf numFmtId="0" fontId="0" fillId="9" borderId="6" xfId="0" applyFill="1" applyBorder="1" applyAlignment="1" applyProtection="1">
      <alignment horizontal="left"/>
      <protection locked="0"/>
    </xf>
    <xf numFmtId="0" fontId="0" fillId="9" borderId="17" xfId="0" applyFill="1" applyBorder="1" applyAlignment="1" applyProtection="1">
      <alignment horizontal="left"/>
      <protection locked="0"/>
    </xf>
    <xf numFmtId="0" fontId="0" fillId="9" borderId="7" xfId="0" applyFill="1" applyBorder="1" applyAlignment="1" applyProtection="1">
      <alignment horizontal="left"/>
      <protection locked="0"/>
    </xf>
    <xf numFmtId="0" fontId="0" fillId="9" borderId="14" xfId="0" applyFill="1" applyBorder="1" applyAlignment="1" applyProtection="1">
      <alignment horizontal="left"/>
      <protection locked="0"/>
    </xf>
    <xf numFmtId="0" fontId="0" fillId="9" borderId="15" xfId="0" applyFill="1" applyBorder="1" applyAlignment="1" applyProtection="1">
      <alignment horizontal="left"/>
      <protection locked="0"/>
    </xf>
    <xf numFmtId="0" fontId="0" fillId="9" borderId="16" xfId="0" applyFill="1" applyBorder="1" applyAlignment="1" applyProtection="1">
      <alignment horizontal="left"/>
      <protection locked="0"/>
    </xf>
    <xf numFmtId="0" fontId="0" fillId="9" borderId="10" xfId="0" applyFill="1" applyBorder="1" applyAlignment="1" applyProtection="1">
      <alignment horizontal="center"/>
      <protection locked="0"/>
    </xf>
    <xf numFmtId="0" fontId="0" fillId="9" borderId="9" xfId="0" applyFill="1" applyBorder="1" applyAlignment="1" applyProtection="1">
      <alignment horizontal="center"/>
      <protection locked="0"/>
    </xf>
    <xf numFmtId="0" fontId="0" fillId="9" borderId="11" xfId="0" applyFill="1" applyBorder="1" applyAlignment="1" applyProtection="1">
      <alignment horizontal="center"/>
      <protection locked="0"/>
    </xf>
    <xf numFmtId="0" fontId="0" fillId="9" borderId="12" xfId="0" applyFill="1" applyBorder="1" applyAlignment="1" applyProtection="1">
      <alignment horizontal="left"/>
      <protection locked="0"/>
    </xf>
    <xf numFmtId="0" fontId="0" fillId="9" borderId="0" xfId="0" applyFill="1" applyBorder="1" applyAlignment="1" applyProtection="1">
      <alignment horizontal="left"/>
      <protection locked="0"/>
    </xf>
    <xf numFmtId="0" fontId="0" fillId="9" borderId="13" xfId="0" applyFill="1" applyBorder="1" applyAlignment="1" applyProtection="1">
      <alignment horizontal="left"/>
      <protection locked="0"/>
    </xf>
    <xf numFmtId="9" fontId="0" fillId="9" borderId="17" xfId="0" applyNumberFormat="1" applyFill="1" applyBorder="1" applyAlignment="1" applyProtection="1">
      <alignment horizontal="center"/>
      <protection locked="0"/>
    </xf>
    <xf numFmtId="9" fontId="0" fillId="9" borderId="7" xfId="0" applyNumberFormat="1" applyFill="1" applyBorder="1" applyAlignment="1" applyProtection="1">
      <alignment horizontal="center"/>
      <protection locked="0"/>
    </xf>
    <xf numFmtId="0" fontId="0" fillId="0" borderId="6"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7" xfId="0" applyBorder="1" applyAlignment="1" applyProtection="1">
      <alignment horizontal="center"/>
      <protection locked="0"/>
    </xf>
    <xf numFmtId="44" fontId="0" fillId="0" borderId="6" xfId="1" applyFont="1" applyBorder="1" applyAlignment="1" applyProtection="1">
      <alignment horizontal="center"/>
    </xf>
    <xf numFmtId="44" fontId="0" fillId="0" borderId="17" xfId="1" applyFont="1" applyBorder="1" applyAlignment="1" applyProtection="1">
      <alignment horizontal="center"/>
    </xf>
    <xf numFmtId="44" fontId="0" fillId="0" borderId="7" xfId="1" applyFont="1" applyBorder="1" applyAlignment="1" applyProtection="1">
      <alignment horizontal="center"/>
    </xf>
    <xf numFmtId="0" fontId="0" fillId="0" borderId="5" xfId="0" applyBorder="1" applyAlignment="1" applyProtection="1">
      <alignment horizontal="left"/>
    </xf>
    <xf numFmtId="0" fontId="0" fillId="9" borderId="10" xfId="0" applyFill="1" applyBorder="1" applyAlignment="1" applyProtection="1">
      <alignment horizontal="left"/>
      <protection locked="0"/>
    </xf>
    <xf numFmtId="0" fontId="0" fillId="9" borderId="9" xfId="0" applyFill="1" applyBorder="1" applyAlignment="1" applyProtection="1">
      <alignment horizontal="left"/>
      <protection locked="0"/>
    </xf>
    <xf numFmtId="0" fontId="0" fillId="9" borderId="11" xfId="0" applyFill="1" applyBorder="1" applyAlignment="1" applyProtection="1">
      <alignment horizontal="left"/>
      <protection locked="0"/>
    </xf>
    <xf numFmtId="0" fontId="0" fillId="8" borderId="6" xfId="0" applyFill="1" applyBorder="1" applyAlignment="1" applyProtection="1">
      <alignment horizontal="center"/>
      <protection locked="0"/>
    </xf>
    <xf numFmtId="0" fontId="0" fillId="8" borderId="17" xfId="0" applyFill="1" applyBorder="1" applyAlignment="1" applyProtection="1">
      <alignment horizontal="center"/>
      <protection locked="0"/>
    </xf>
    <xf numFmtId="0" fontId="0" fillId="8" borderId="7" xfId="0" applyFill="1" applyBorder="1" applyAlignment="1" applyProtection="1">
      <alignment horizontal="center"/>
      <protection locked="0"/>
    </xf>
    <xf numFmtId="165" fontId="0" fillId="9" borderId="17" xfId="0" applyNumberFormat="1" applyFill="1" applyBorder="1" applyAlignment="1" applyProtection="1">
      <alignment horizontal="center"/>
      <protection locked="0"/>
    </xf>
    <xf numFmtId="165" fontId="0" fillId="9" borderId="7" xfId="0" applyNumberFormat="1" applyFill="1" applyBorder="1" applyAlignment="1" applyProtection="1">
      <alignment horizontal="center"/>
      <protection locked="0"/>
    </xf>
    <xf numFmtId="0" fontId="0" fillId="9" borderId="12" xfId="0" applyFill="1" applyBorder="1" applyAlignment="1" applyProtection="1">
      <alignment horizontal="center"/>
      <protection locked="0"/>
    </xf>
    <xf numFmtId="0" fontId="0" fillId="9" borderId="0" xfId="0" applyFill="1" applyBorder="1" applyAlignment="1" applyProtection="1">
      <alignment horizontal="center"/>
      <protection locked="0"/>
    </xf>
    <xf numFmtId="0" fontId="0" fillId="9" borderId="13" xfId="0" applyFill="1" applyBorder="1" applyAlignment="1" applyProtection="1">
      <alignment horizontal="center"/>
      <protection locked="0"/>
    </xf>
    <xf numFmtId="44" fontId="0" fillId="0" borderId="10" xfId="0" applyNumberFormat="1" applyBorder="1" applyAlignment="1" applyProtection="1">
      <alignment horizontal="center" vertical="center"/>
    </xf>
    <xf numFmtId="44" fontId="0" fillId="0" borderId="9" xfId="0" applyNumberFormat="1" applyBorder="1" applyAlignment="1" applyProtection="1">
      <alignment horizontal="center" vertical="center"/>
    </xf>
    <xf numFmtId="44" fontId="0" fillId="0" borderId="11" xfId="0" applyNumberFormat="1" applyBorder="1" applyAlignment="1" applyProtection="1">
      <alignment horizontal="center" vertical="center"/>
    </xf>
    <xf numFmtId="44" fontId="0" fillId="0" borderId="14" xfId="0" applyNumberFormat="1" applyBorder="1" applyAlignment="1" applyProtection="1">
      <alignment horizontal="center" vertical="center"/>
    </xf>
    <xf numFmtId="44" fontId="0" fillId="0" borderId="15" xfId="0" applyNumberFormat="1" applyBorder="1" applyAlignment="1" applyProtection="1">
      <alignment horizontal="center" vertical="center"/>
    </xf>
    <xf numFmtId="44" fontId="0" fillId="0" borderId="16" xfId="0" applyNumberFormat="1" applyBorder="1" applyAlignment="1" applyProtection="1">
      <alignment horizontal="center" vertical="center"/>
    </xf>
    <xf numFmtId="9" fontId="0" fillId="9" borderId="10" xfId="0" applyNumberFormat="1" applyFill="1" applyBorder="1" applyAlignment="1" applyProtection="1">
      <alignment horizontal="center" vertical="center"/>
      <protection locked="0"/>
    </xf>
    <xf numFmtId="9" fontId="0" fillId="9" borderId="11" xfId="0" applyNumberFormat="1" applyFill="1" applyBorder="1" applyAlignment="1" applyProtection="1">
      <alignment horizontal="center" vertical="center"/>
      <protection locked="0"/>
    </xf>
    <xf numFmtId="9" fontId="0" fillId="9" borderId="14" xfId="0" applyNumberFormat="1" applyFill="1" applyBorder="1" applyAlignment="1" applyProtection="1">
      <alignment horizontal="center" vertical="center"/>
      <protection locked="0"/>
    </xf>
    <xf numFmtId="9" fontId="0" fillId="9" borderId="16" xfId="0" applyNumberFormat="1" applyFill="1" applyBorder="1" applyAlignment="1" applyProtection="1">
      <alignment horizontal="center" vertical="center"/>
      <protection locked="0"/>
    </xf>
    <xf numFmtId="44" fontId="0" fillId="0" borderId="10" xfId="1" applyFont="1" applyBorder="1" applyAlignment="1" applyProtection="1">
      <alignment horizontal="center" vertical="center"/>
    </xf>
    <xf numFmtId="44" fontId="0" fillId="0" borderId="9" xfId="1" applyFont="1" applyBorder="1" applyAlignment="1" applyProtection="1">
      <alignment horizontal="center" vertical="center"/>
    </xf>
    <xf numFmtId="44" fontId="0" fillId="0" borderId="11" xfId="1" applyFont="1" applyBorder="1" applyAlignment="1" applyProtection="1">
      <alignment horizontal="center" vertical="center"/>
    </xf>
    <xf numFmtId="44" fontId="0" fillId="0" borderId="14" xfId="1" applyFont="1" applyBorder="1" applyAlignment="1" applyProtection="1">
      <alignment horizontal="center" vertical="center"/>
    </xf>
    <xf numFmtId="44" fontId="0" fillId="0" borderId="15" xfId="1" applyFont="1" applyBorder="1" applyAlignment="1" applyProtection="1">
      <alignment horizontal="center" vertical="center"/>
    </xf>
    <xf numFmtId="44" fontId="0" fillId="0" borderId="16" xfId="1" applyFont="1" applyBorder="1" applyAlignment="1" applyProtection="1">
      <alignment horizontal="center" vertical="center"/>
    </xf>
    <xf numFmtId="9" fontId="0" fillId="9" borderId="14" xfId="0" applyNumberFormat="1" applyFill="1" applyBorder="1" applyAlignment="1" applyProtection="1">
      <alignment horizontal="center"/>
      <protection locked="0"/>
    </xf>
    <xf numFmtId="9" fontId="0" fillId="9" borderId="16" xfId="0" applyNumberFormat="1" applyFill="1" applyBorder="1" applyAlignment="1" applyProtection="1">
      <alignment horizontal="center"/>
      <protection locked="0"/>
    </xf>
    <xf numFmtId="0" fontId="0" fillId="9" borderId="10" xfId="0" applyFill="1" applyBorder="1" applyAlignment="1" applyProtection="1">
      <alignment horizontal="left" vertical="center"/>
      <protection locked="0"/>
    </xf>
    <xf numFmtId="0" fontId="0" fillId="9" borderId="9" xfId="0" applyFill="1" applyBorder="1" applyAlignment="1" applyProtection="1">
      <alignment horizontal="left" vertical="center"/>
      <protection locked="0"/>
    </xf>
    <xf numFmtId="0" fontId="0" fillId="9" borderId="14" xfId="0" applyFill="1" applyBorder="1" applyAlignment="1" applyProtection="1">
      <alignment horizontal="left" vertical="center"/>
      <protection locked="0"/>
    </xf>
    <xf numFmtId="0" fontId="0" fillId="9" borderId="15" xfId="0" applyFill="1" applyBorder="1" applyAlignment="1" applyProtection="1">
      <alignment horizontal="left" vertical="center"/>
      <protection locked="0"/>
    </xf>
    <xf numFmtId="9" fontId="0" fillId="9" borderId="10" xfId="0" applyNumberFormat="1" applyFill="1" applyBorder="1" applyAlignment="1" applyProtection="1">
      <alignment horizontal="center"/>
      <protection locked="0"/>
    </xf>
    <xf numFmtId="9" fontId="0" fillId="9" borderId="11" xfId="0" applyNumberFormat="1" applyFill="1" applyBorder="1" applyAlignment="1" applyProtection="1">
      <alignment horizontal="center"/>
      <protection locked="0"/>
    </xf>
    <xf numFmtId="8" fontId="0" fillId="0" borderId="6" xfId="0" applyNumberFormat="1" applyBorder="1" applyAlignment="1" applyProtection="1">
      <alignment horizontal="right"/>
      <protection locked="0"/>
    </xf>
    <xf numFmtId="8" fontId="0" fillId="0" borderId="17" xfId="0" applyNumberFormat="1" applyBorder="1" applyAlignment="1" applyProtection="1">
      <alignment horizontal="right"/>
      <protection locked="0"/>
    </xf>
    <xf numFmtId="0" fontId="0" fillId="9" borderId="6" xfId="0" applyFill="1" applyBorder="1" applyAlignment="1" applyProtection="1">
      <alignment horizontal="right"/>
      <protection locked="0"/>
    </xf>
    <xf numFmtId="0" fontId="0" fillId="9" borderId="17" xfId="0" applyFill="1" applyBorder="1" applyAlignment="1" applyProtection="1">
      <alignment horizontal="right"/>
      <protection locked="0"/>
    </xf>
    <xf numFmtId="0" fontId="0" fillId="9" borderId="7" xfId="0" applyFill="1" applyBorder="1" applyAlignment="1" applyProtection="1">
      <alignment horizontal="right"/>
      <protection locked="0"/>
    </xf>
    <xf numFmtId="165" fontId="0" fillId="9" borderId="14" xfId="0" applyNumberFormat="1" applyFill="1" applyBorder="1" applyAlignment="1" applyProtection="1">
      <alignment horizontal="center"/>
      <protection locked="0"/>
    </xf>
    <xf numFmtId="165" fontId="0" fillId="9" borderId="16" xfId="0" applyNumberFormat="1" applyFill="1" applyBorder="1" applyAlignment="1" applyProtection="1">
      <alignment horizontal="center"/>
      <protection locked="0"/>
    </xf>
    <xf numFmtId="0" fontId="0" fillId="9" borderId="10" xfId="0" applyFill="1" applyBorder="1" applyAlignment="1" applyProtection="1">
      <alignment horizontal="right"/>
      <protection locked="0"/>
    </xf>
    <xf numFmtId="0" fontId="0" fillId="9" borderId="9" xfId="0" applyFill="1" applyBorder="1" applyAlignment="1" applyProtection="1">
      <alignment horizontal="right"/>
      <protection locked="0"/>
    </xf>
    <xf numFmtId="0" fontId="0" fillId="9" borderId="11" xfId="0" applyFill="1" applyBorder="1" applyAlignment="1" applyProtection="1">
      <alignment horizontal="right"/>
      <protection locked="0"/>
    </xf>
    <xf numFmtId="44" fontId="0" fillId="0" borderId="10" xfId="1" applyFont="1" applyBorder="1" applyAlignment="1" applyProtection="1">
      <alignment horizontal="center"/>
      <protection locked="0"/>
    </xf>
    <xf numFmtId="44" fontId="0" fillId="0" borderId="9" xfId="1" applyFont="1" applyBorder="1" applyAlignment="1" applyProtection="1">
      <alignment horizontal="center"/>
      <protection locked="0"/>
    </xf>
    <xf numFmtId="44" fontId="0" fillId="0" borderId="11" xfId="1" applyFont="1" applyBorder="1" applyAlignment="1" applyProtection="1">
      <alignment horizontal="center"/>
      <protection locked="0"/>
    </xf>
    <xf numFmtId="0" fontId="0" fillId="9" borderId="14" xfId="0" applyFill="1" applyBorder="1" applyAlignment="1" applyProtection="1">
      <alignment horizontal="right"/>
      <protection locked="0"/>
    </xf>
    <xf numFmtId="0" fontId="0" fillId="9" borderId="15" xfId="0" applyFill="1" applyBorder="1" applyAlignment="1" applyProtection="1">
      <alignment horizontal="right"/>
      <protection locked="0"/>
    </xf>
    <xf numFmtId="44" fontId="0" fillId="0" borderId="14" xfId="1" applyFont="1" applyBorder="1" applyAlignment="1" applyProtection="1">
      <alignment horizontal="center"/>
      <protection locked="0"/>
    </xf>
    <xf numFmtId="44" fontId="0" fillId="0" borderId="15" xfId="1" applyFont="1" applyBorder="1" applyAlignment="1" applyProtection="1">
      <alignment horizontal="center"/>
      <protection locked="0"/>
    </xf>
    <xf numFmtId="44" fontId="0" fillId="0" borderId="16" xfId="1" applyFont="1" applyBorder="1" applyAlignment="1" applyProtection="1">
      <alignment horizontal="center"/>
      <protection locked="0"/>
    </xf>
    <xf numFmtId="44" fontId="0" fillId="0" borderId="6" xfId="1" applyFont="1" applyBorder="1" applyAlignment="1" applyProtection="1">
      <alignment horizontal="center"/>
      <protection locked="0"/>
    </xf>
    <xf numFmtId="44" fontId="0" fillId="0" borderId="17" xfId="1" applyFont="1" applyBorder="1" applyAlignment="1" applyProtection="1">
      <alignment horizontal="center"/>
      <protection locked="0"/>
    </xf>
    <xf numFmtId="44" fontId="0" fillId="0" borderId="7" xfId="1" applyFont="1" applyBorder="1" applyAlignment="1" applyProtection="1">
      <alignment horizontal="center"/>
      <protection locked="0"/>
    </xf>
    <xf numFmtId="0" fontId="0" fillId="0" borderId="15" xfId="0" applyBorder="1" applyAlignment="1" applyProtection="1">
      <alignment horizontal="right"/>
      <protection locked="0"/>
    </xf>
    <xf numFmtId="0" fontId="0" fillId="9" borderId="16" xfId="0" applyFill="1" applyBorder="1" applyAlignment="1" applyProtection="1">
      <alignment horizontal="right"/>
      <protection locked="0"/>
    </xf>
    <xf numFmtId="44" fontId="0" fillId="0" borderId="14" xfId="1" applyFont="1" applyBorder="1" applyAlignment="1" applyProtection="1">
      <alignment horizontal="center"/>
    </xf>
    <xf numFmtId="44" fontId="0" fillId="0" borderId="15" xfId="1" applyFont="1" applyBorder="1" applyAlignment="1" applyProtection="1">
      <alignment horizontal="center"/>
    </xf>
    <xf numFmtId="44" fontId="0" fillId="0" borderId="16" xfId="1" applyFont="1" applyBorder="1" applyAlignment="1" applyProtection="1">
      <alignment horizontal="center"/>
    </xf>
    <xf numFmtId="0" fontId="0" fillId="9" borderId="10" xfId="0" applyFill="1" applyBorder="1" applyAlignment="1" applyProtection="1">
      <alignment horizontal="center" vertical="center" textRotation="90" wrapText="1"/>
      <protection locked="0"/>
    </xf>
    <xf numFmtId="0" fontId="0" fillId="9" borderId="9" xfId="0" applyFill="1" applyBorder="1" applyAlignment="1" applyProtection="1">
      <alignment horizontal="center" vertical="center" textRotation="90" wrapText="1"/>
      <protection locked="0"/>
    </xf>
    <xf numFmtId="0" fontId="0" fillId="9" borderId="11" xfId="0" applyFill="1" applyBorder="1" applyAlignment="1" applyProtection="1">
      <alignment horizontal="center" vertical="center" textRotation="90" wrapText="1"/>
      <protection locked="0"/>
    </xf>
    <xf numFmtId="0" fontId="0" fillId="9" borderId="12" xfId="0" applyFill="1" applyBorder="1" applyAlignment="1" applyProtection="1">
      <alignment horizontal="center" vertical="center" textRotation="90" wrapText="1"/>
      <protection locked="0"/>
    </xf>
    <xf numFmtId="0" fontId="0" fillId="9" borderId="0" xfId="0" applyFill="1" applyBorder="1" applyAlignment="1" applyProtection="1">
      <alignment horizontal="center" vertical="center" textRotation="90" wrapText="1"/>
      <protection locked="0"/>
    </xf>
    <xf numFmtId="0" fontId="0" fillId="9" borderId="13" xfId="0" applyFill="1" applyBorder="1" applyAlignment="1" applyProtection="1">
      <alignment horizontal="center" vertical="center" textRotation="90" wrapText="1"/>
      <protection locked="0"/>
    </xf>
    <xf numFmtId="0" fontId="0" fillId="9" borderId="14" xfId="0" applyFill="1" applyBorder="1" applyAlignment="1" applyProtection="1">
      <alignment horizontal="center" vertical="center" textRotation="90" wrapText="1"/>
      <protection locked="0"/>
    </xf>
    <xf numFmtId="0" fontId="0" fillId="9" borderId="15" xfId="0" applyFill="1" applyBorder="1" applyAlignment="1" applyProtection="1">
      <alignment horizontal="center" vertical="center" textRotation="90" wrapText="1"/>
      <protection locked="0"/>
    </xf>
    <xf numFmtId="0" fontId="0" fillId="9" borderId="16" xfId="0" applyFill="1" applyBorder="1" applyAlignment="1" applyProtection="1">
      <alignment horizontal="center" vertical="center" textRotation="90" wrapText="1"/>
      <protection locked="0"/>
    </xf>
    <xf numFmtId="44" fontId="0" fillId="0" borderId="10" xfId="1" applyFont="1" applyBorder="1" applyAlignment="1" applyProtection="1">
      <alignment horizontal="center"/>
    </xf>
    <xf numFmtId="44" fontId="0" fillId="0" borderId="9" xfId="1" applyFont="1" applyBorder="1" applyAlignment="1" applyProtection="1">
      <alignment horizontal="center"/>
    </xf>
    <xf numFmtId="44" fontId="0" fillId="0" borderId="11" xfId="1" applyFont="1" applyBorder="1" applyAlignment="1" applyProtection="1">
      <alignment horizontal="center"/>
    </xf>
    <xf numFmtId="0" fontId="24" fillId="0" borderId="0" xfId="0" applyFont="1" applyBorder="1" applyAlignment="1" applyProtection="1">
      <alignment horizontal="center"/>
      <protection locked="0"/>
    </xf>
    <xf numFmtId="0" fontId="0" fillId="11" borderId="17" xfId="0" applyFill="1" applyBorder="1" applyAlignment="1" applyProtection="1">
      <alignment horizontal="center"/>
      <protection locked="0"/>
    </xf>
    <xf numFmtId="0" fontId="24" fillId="0" borderId="14" xfId="0" applyFont="1" applyBorder="1" applyAlignment="1" applyProtection="1">
      <alignment horizontal="center"/>
      <protection locked="0"/>
    </xf>
    <xf numFmtId="0" fontId="24" fillId="0" borderId="15" xfId="0" applyFont="1" applyBorder="1" applyAlignment="1" applyProtection="1">
      <alignment horizontal="center"/>
      <protection locked="0"/>
    </xf>
    <xf numFmtId="0" fontId="25" fillId="0" borderId="0" xfId="0" applyFont="1" applyAlignment="1" applyProtection="1">
      <alignment horizontal="center"/>
      <protection locked="0"/>
    </xf>
    <xf numFmtId="0" fontId="25" fillId="0" borderId="0" xfId="0" applyFont="1" applyBorder="1" applyAlignment="1" applyProtection="1">
      <alignment horizontal="center"/>
      <protection locked="0"/>
    </xf>
    <xf numFmtId="0" fontId="22" fillId="0" borderId="10" xfId="0" applyFont="1" applyBorder="1" applyAlignment="1" applyProtection="1">
      <alignment horizontal="center"/>
      <protection locked="0"/>
    </xf>
    <xf numFmtId="0" fontId="22" fillId="0" borderId="9" xfId="0" applyFont="1" applyBorder="1" applyAlignment="1" applyProtection="1">
      <alignment horizontal="center"/>
      <protection locked="0"/>
    </xf>
    <xf numFmtId="0" fontId="22" fillId="0" borderId="12" xfId="0" applyFont="1" applyBorder="1" applyAlignment="1" applyProtection="1">
      <alignment horizontal="center"/>
      <protection locked="0"/>
    </xf>
    <xf numFmtId="0" fontId="22" fillId="0" borderId="0" xfId="0" applyFont="1" applyBorder="1" applyAlignment="1" applyProtection="1">
      <alignment horizontal="center"/>
      <protection locked="0"/>
    </xf>
  </cellXfs>
  <cellStyles count="4">
    <cellStyle name="Hipervínculo" xfId="3" builtinId="8"/>
    <cellStyle name="Moneda" xfId="1" builtinId="4"/>
    <cellStyle name="Normal" xfId="0" builtinId="0"/>
    <cellStyle name="Porcentaje" xfId="2" builtinId="5"/>
  </cellStyles>
  <dxfs count="57">
    <dxf>
      <protection locked="0"/>
    </dxf>
    <dxf>
      <protection locked="0"/>
    </dxf>
    <dxf>
      <protection locked="0"/>
    </dxf>
    <dxf>
      <protection locked="0"/>
    </dxf>
    <dxf>
      <protection locked="0"/>
    </dxf>
    <dxf>
      <protection locked="0"/>
    </dxf>
    <dxf>
      <alignment vertical="center" readingOrder="0"/>
    </dxf>
    <dxf>
      <alignment vertical="center" readingOrder="0"/>
    </dxf>
    <dxf>
      <alignment horizontal="center" readingOrder="0"/>
    </dxf>
    <dxf>
      <alignment horizontal="center" readingOrder="0"/>
    </dxf>
    <dxf>
      <alignment wrapText="1" readingOrder="0"/>
    </dxf>
    <dxf>
      <alignment horizontal="center" readingOrder="0"/>
    </dxf>
    <dxf>
      <alignment horizontal="center" readingOrder="0"/>
    </dxf>
    <dxf>
      <alignment vertical="center" readingOrder="0"/>
    </dxf>
    <dxf>
      <alignment vertical="center" readingOrder="0"/>
    </dxf>
    <dxf>
      <alignment wrapText="1" readingOrder="0"/>
    </dxf>
    <dxf>
      <alignment wrapText="1" readingOrder="0"/>
    </dxf>
    <dxf>
      <protection locked="0"/>
    </dxf>
    <dxf>
      <protection locked="0"/>
    </dxf>
    <dxf>
      <protection locked="0"/>
    </dxf>
    <dxf>
      <protection locked="0"/>
    </dxf>
    <dxf>
      <protection locked="0"/>
    </dxf>
    <dxf>
      <protection locked="0"/>
    </dxf>
    <dxf>
      <alignment wrapText="1" readingOrder="0"/>
    </dxf>
    <dxf>
      <alignment vertical="center" readingOrder="0"/>
    </dxf>
    <dxf>
      <alignment horizontal="center" readingOrder="0"/>
    </dxf>
    <dxf>
      <alignment vertical="center" readingOrder="0"/>
    </dxf>
    <dxf>
      <alignment vertical="center" readingOrder="0"/>
    </dxf>
    <dxf>
      <alignment horizontal="center" readingOrder="0"/>
    </dxf>
    <dxf>
      <alignment horizontal="center" readingOrder="0"/>
    </dxf>
    <dxf>
      <alignment wrapText="1" readingOrder="0"/>
    </dxf>
    <dxf>
      <alignment wrapText="1" readingOrder="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numFmt numFmtId="166" formatCode="dd/mm/yyyy;@"/>
      <protection locked="0" hidden="0"/>
    </dxf>
    <dxf>
      <font>
        <b val="0"/>
        <i val="0"/>
        <strike val="0"/>
        <condense val="0"/>
        <extend val="0"/>
        <outline val="0"/>
        <shadow val="0"/>
        <u val="none"/>
        <vertAlign val="baseline"/>
        <sz val="12"/>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sz val="12"/>
        <color theme="1"/>
        <name val="Arial"/>
        <scheme val="none"/>
      </font>
      <protection locked="1" hidden="0"/>
    </dxf>
    <dxf>
      <font>
        <strike val="0"/>
        <outline val="0"/>
        <shadow val="0"/>
        <u val="none"/>
        <vertAlign val="baseline"/>
        <sz val="12"/>
        <color theme="1"/>
        <name val="Arial"/>
        <scheme val="none"/>
      </font>
      <protection locked="1" hidden="0"/>
    </dxf>
    <dxf>
      <font>
        <strike val="0"/>
        <outline val="0"/>
        <shadow val="0"/>
        <u val="none"/>
        <vertAlign val="baseline"/>
        <sz val="12"/>
        <color theme="1"/>
        <name val="Arial"/>
        <scheme val="none"/>
      </font>
      <numFmt numFmtId="13" formatCode="0%"/>
      <protection locked="1" hidden="0"/>
    </dxf>
    <dxf>
      <font>
        <b val="0"/>
        <i val="0"/>
        <strike val="0"/>
        <condense val="0"/>
        <extend val="0"/>
        <outline val="0"/>
        <shadow val="0"/>
        <u val="none"/>
        <vertAlign val="baseline"/>
        <sz val="12"/>
        <color theme="1"/>
        <name val="Arial"/>
        <scheme val="none"/>
      </font>
      <alignment horizontal="center" vertical="bottom" textRotation="0" wrapText="0" indent="0" justifyLastLine="0" shrinkToFit="0" readingOrder="0"/>
      <protection locked="0" hidden="0"/>
    </dxf>
    <dxf>
      <font>
        <strike val="0"/>
        <outline val="0"/>
        <shadow val="0"/>
        <u val="none"/>
        <vertAlign val="baseline"/>
        <color theme="1"/>
        <name val="Arial"/>
        <scheme val="none"/>
      </font>
      <protection locked="0" hidden="0"/>
    </dxf>
    <dxf>
      <font>
        <b val="0"/>
        <i val="0"/>
        <strike val="0"/>
        <condense val="0"/>
        <extend val="0"/>
        <outline val="0"/>
        <shadow val="0"/>
        <u val="none"/>
        <vertAlign val="baseline"/>
        <sz val="11"/>
        <color theme="1"/>
        <name val="Arial"/>
        <scheme val="none"/>
      </font>
      <numFmt numFmtId="34" formatCode="_-&quot;$&quot;* #,##0.00_-;\-&quot;$&quot;* #,##0.00_-;_-&quot;$&quot;* &quot;-&quot;??_-;_-@_-"/>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protection locked="0" hidden="0"/>
    </dxf>
    <dxf>
      <font>
        <strike val="0"/>
        <outline val="0"/>
        <shadow val="0"/>
        <u val="none"/>
        <vertAlign val="baseline"/>
        <color theme="1"/>
        <name val="Arial"/>
        <scheme val="none"/>
      </font>
      <numFmt numFmtId="167" formatCode="dd/mm/yyyy"/>
      <protection locked="0" hidden="0"/>
    </dxf>
    <dxf>
      <font>
        <strike val="0"/>
        <outline val="0"/>
        <shadow val="0"/>
        <u val="none"/>
        <vertAlign val="baseline"/>
        <color theme="1"/>
        <name val="Arial"/>
        <scheme val="none"/>
      </font>
      <protection locked="0" hidden="0"/>
    </dxf>
    <dxf>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28574</xdr:rowOff>
    </xdr:from>
    <xdr:to>
      <xdr:col>7</xdr:col>
      <xdr:colOff>353786</xdr:colOff>
      <xdr:row>9</xdr:row>
      <xdr:rowOff>176893</xdr:rowOff>
    </xdr:to>
    <xdr:grpSp>
      <xdr:nvGrpSpPr>
        <xdr:cNvPr id="6" name="Grupo 5">
          <a:extLst>
            <a:ext uri="{FF2B5EF4-FFF2-40B4-BE49-F238E27FC236}">
              <a16:creationId xmlns:a16="http://schemas.microsoft.com/office/drawing/2014/main" id="{00000000-0008-0000-0000-000006000000}"/>
            </a:ext>
          </a:extLst>
        </xdr:cNvPr>
        <xdr:cNvGrpSpPr/>
      </xdr:nvGrpSpPr>
      <xdr:grpSpPr>
        <a:xfrm>
          <a:off x="95250" y="28574"/>
          <a:ext cx="10878911" cy="1767569"/>
          <a:chOff x="133350" y="85725"/>
          <a:chExt cx="6657975" cy="501015"/>
        </a:xfrm>
      </xdr:grpSpPr>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133350" y="85725"/>
            <a:ext cx="6657975" cy="501015"/>
          </a:xfrm>
          <a:prstGeom prst="rect">
            <a:avLst/>
          </a:prstGeom>
          <a:solidFill>
            <a:schemeClr val="bg1">
              <a:lumMod val="95000"/>
              <a:lumOff val="0"/>
            </a:schemeClr>
          </a:solidFill>
          <a:ln w="9525">
            <a:solidFill>
              <a:schemeClr val="bg1">
                <a:lumMod val="75000"/>
                <a:lumOff val="0"/>
              </a:schemeClr>
            </a:solidFill>
            <a:miter lim="800000"/>
            <a:headEnd/>
            <a:tailEnd/>
          </a:ln>
        </xdr:spPr>
        <xdr:txBody>
          <a:bodyPr rot="0" vert="horz" wrap="square" lIns="0" tIns="0" rIns="0" bIns="0" anchor="t" anchorCtr="0" upright="1">
            <a:noAutofit/>
          </a:bodyPr>
          <a:lstStyle/>
          <a:p>
            <a:pPr marL="12700" algn="ctr">
              <a:spcBef>
                <a:spcPts val="115"/>
              </a:spcBef>
              <a:spcAft>
                <a:spcPts val="0"/>
              </a:spcAft>
            </a:pPr>
            <a:r>
              <a:rPr lang="es-ES" sz="3600" b="1" spc="-5">
                <a:solidFill>
                  <a:srgbClr val="363435"/>
                </a:solidFill>
                <a:effectLst/>
                <a:latin typeface="Verdana" panose="020B0604030504040204" pitchFamily="34" charset="0"/>
                <a:ea typeface="Verdana" panose="020B0604030504040204" pitchFamily="34" charset="0"/>
                <a:cs typeface="Verdana" panose="020B0604030504040204" pitchFamily="34" charset="0"/>
              </a:rPr>
              <a:t>   Secretaría de Finanzas</a:t>
            </a:r>
            <a:endParaRPr lang="es-MX" sz="2400" b="1">
              <a:effectLst/>
              <a:latin typeface="Verdana" panose="020B0604030504040204" pitchFamily="34" charset="0"/>
              <a:ea typeface="Verdana" panose="020B0604030504040204" pitchFamily="34" charset="0"/>
              <a:cs typeface="Verdana" panose="020B0604030504040204" pitchFamily="34" charset="0"/>
            </a:endParaRPr>
          </a:p>
        </xdr:txBody>
      </xdr:sp>
      <xdr:pic>
        <xdr:nvPicPr>
          <xdr:cNvPr id="2" name="3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793" t="3635" r="64085" b="89488"/>
          <a:stretch>
            <a:fillRect/>
          </a:stretch>
        </xdr:blipFill>
        <xdr:spPr bwMode="auto">
          <a:xfrm>
            <a:off x="193558" y="101633"/>
            <a:ext cx="1233207" cy="178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024173" y="466803"/>
            <a:ext cx="5146148" cy="88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noAutofit/>
          </a:bodyPr>
          <a:lstStyle/>
          <a:p>
            <a:pPr marL="12700">
              <a:lnSpc>
                <a:spcPct val="133000"/>
              </a:lnSpc>
              <a:spcBef>
                <a:spcPts val="335"/>
              </a:spcBef>
              <a:spcAft>
                <a:spcPts val="0"/>
              </a:spcAft>
            </a:pPr>
            <a:r>
              <a:rPr lang="es-ES" sz="1050">
                <a:effectLst/>
                <a:latin typeface="Tahoma" panose="020B0604030504040204" pitchFamily="34" charset="0"/>
                <a:ea typeface="Verdana" panose="020B0604030504040204" pitchFamily="34" charset="0"/>
                <a:cs typeface="Verdana" panose="020B0604030504040204" pitchFamily="34" charset="0"/>
              </a:rPr>
              <a:t>Paseo de la Sierra número 435, Colonia Reforma Villahermosa, Tabasco. </a:t>
            </a:r>
            <a:r>
              <a:rPr lang="es-ES" sz="1050" spc="20">
                <a:effectLst/>
                <a:latin typeface="Verdana" panose="020B0604030504040204" pitchFamily="34" charset="0"/>
                <a:ea typeface="Verdana" panose="020B0604030504040204" pitchFamily="34" charset="0"/>
                <a:cs typeface="Verdana" panose="020B0604030504040204" pitchFamily="34" charset="0"/>
              </a:rPr>
              <a:t> </a:t>
            </a:r>
            <a:r>
              <a:rPr lang="es-ES" sz="1050">
                <a:effectLst/>
                <a:latin typeface="Tahoma" panose="020B0604030504040204" pitchFamily="34" charset="0"/>
                <a:ea typeface="Verdana" panose="020B0604030504040204" pitchFamily="34" charset="0"/>
                <a:cs typeface="Verdana" panose="020B0604030504040204" pitchFamily="34" charset="0"/>
              </a:rPr>
              <a:t>Teléfono: 3 10 40 00  Ext.  14154 Y 14177</a:t>
            </a:r>
            <a:endParaRPr lang="es-MX" sz="1100">
              <a:effectLst/>
              <a:latin typeface="Verdana" panose="020B0604030504040204" pitchFamily="34" charset="0"/>
              <a:ea typeface="Verdana" panose="020B0604030504040204" pitchFamily="34" charset="0"/>
              <a:cs typeface="Verdana" panose="020B0604030504040204" pitchFamily="34" charset="0"/>
            </a:endParaRPr>
          </a:p>
        </xdr:txBody>
      </xdr:sp>
    </xdr:grpSp>
    <xdr:clientData/>
  </xdr:twoCellAnchor>
  <xdr:twoCellAnchor editAs="oneCell">
    <xdr:from>
      <xdr:col>5</xdr:col>
      <xdr:colOff>750095</xdr:colOff>
      <xdr:row>0</xdr:row>
      <xdr:rowOff>38100</xdr:rowOff>
    </xdr:from>
    <xdr:to>
      <xdr:col>7</xdr:col>
      <xdr:colOff>346333</xdr:colOff>
      <xdr:row>5</xdr:row>
      <xdr:rowOff>40956</xdr:rowOff>
    </xdr:to>
    <xdr:pic>
      <xdr:nvPicPr>
        <xdr:cNvPr id="12" name="Imagen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0" b="90000" l="10000" r="90000"/>
                  </a14:imgEffect>
                </a14:imgLayer>
              </a14:imgProps>
            </a:ext>
            <a:ext uri="{28A0092B-C50C-407E-A947-70E740481C1C}">
              <a14:useLocalDpi xmlns:a14="http://schemas.microsoft.com/office/drawing/2010/main" val="0"/>
            </a:ext>
          </a:extLst>
        </a:blip>
        <a:stretch>
          <a:fillRect/>
        </a:stretch>
      </xdr:blipFill>
      <xdr:spPr>
        <a:xfrm>
          <a:off x="8417720" y="38100"/>
          <a:ext cx="1191676" cy="9553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36</xdr:row>
      <xdr:rowOff>133350</xdr:rowOff>
    </xdr:from>
    <xdr:to>
      <xdr:col>2</xdr:col>
      <xdr:colOff>152400</xdr:colOff>
      <xdr:row>36</xdr:row>
      <xdr:rowOff>133350</xdr:rowOff>
    </xdr:to>
    <xdr:cxnSp macro="">
      <xdr:nvCxnSpPr>
        <xdr:cNvPr id="2" name="Conector recto 1">
          <a:extLst>
            <a:ext uri="{FF2B5EF4-FFF2-40B4-BE49-F238E27FC236}">
              <a16:creationId xmlns:a16="http://schemas.microsoft.com/office/drawing/2014/main" id="{00000000-0008-0000-0200-000002000000}"/>
            </a:ext>
          </a:extLst>
        </xdr:cNvPr>
        <xdr:cNvCxnSpPr/>
      </xdr:nvCxnSpPr>
      <xdr:spPr>
        <a:xfrm>
          <a:off x="266700" y="6715125"/>
          <a:ext cx="266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104775</xdr:colOff>
      <xdr:row>36</xdr:row>
      <xdr:rowOff>133350</xdr:rowOff>
    </xdr:from>
    <xdr:to>
      <xdr:col>5</xdr:col>
      <xdr:colOff>180975</xdr:colOff>
      <xdr:row>36</xdr:row>
      <xdr:rowOff>133350</xdr:rowOff>
    </xdr:to>
    <xdr:cxnSp macro="">
      <xdr:nvCxnSpPr>
        <xdr:cNvPr id="3" name="Conector recto 2">
          <a:extLst>
            <a:ext uri="{FF2B5EF4-FFF2-40B4-BE49-F238E27FC236}">
              <a16:creationId xmlns:a16="http://schemas.microsoft.com/office/drawing/2014/main" id="{00000000-0008-0000-0200-000003000000}"/>
            </a:ext>
          </a:extLst>
        </xdr:cNvPr>
        <xdr:cNvCxnSpPr/>
      </xdr:nvCxnSpPr>
      <xdr:spPr>
        <a:xfrm>
          <a:off x="866775" y="6715125"/>
          <a:ext cx="266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76200</xdr:colOff>
      <xdr:row>36</xdr:row>
      <xdr:rowOff>142875</xdr:rowOff>
    </xdr:from>
    <xdr:to>
      <xdr:col>8</xdr:col>
      <xdr:colOff>152400</xdr:colOff>
      <xdr:row>36</xdr:row>
      <xdr:rowOff>142875</xdr:rowOff>
    </xdr:to>
    <xdr:cxnSp macro="">
      <xdr:nvCxnSpPr>
        <xdr:cNvPr id="4" name="Conector recto 3">
          <a:extLst>
            <a:ext uri="{FF2B5EF4-FFF2-40B4-BE49-F238E27FC236}">
              <a16:creationId xmlns:a16="http://schemas.microsoft.com/office/drawing/2014/main" id="{00000000-0008-0000-0200-000004000000}"/>
            </a:ext>
          </a:extLst>
        </xdr:cNvPr>
        <xdr:cNvCxnSpPr/>
      </xdr:nvCxnSpPr>
      <xdr:spPr>
        <a:xfrm>
          <a:off x="1409700" y="6724650"/>
          <a:ext cx="266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85725</xdr:colOff>
      <xdr:row>47</xdr:row>
      <xdr:rowOff>180975</xdr:rowOff>
    </xdr:from>
    <xdr:to>
      <xdr:col>15</xdr:col>
      <xdr:colOff>76200</xdr:colOff>
      <xdr:row>47</xdr:row>
      <xdr:rowOff>180975</xdr:rowOff>
    </xdr:to>
    <xdr:cxnSp macro="">
      <xdr:nvCxnSpPr>
        <xdr:cNvPr id="5" name="Conector recto 4">
          <a:extLst>
            <a:ext uri="{FF2B5EF4-FFF2-40B4-BE49-F238E27FC236}">
              <a16:creationId xmlns:a16="http://schemas.microsoft.com/office/drawing/2014/main" id="{00000000-0008-0000-0200-000005000000}"/>
            </a:ext>
          </a:extLst>
        </xdr:cNvPr>
        <xdr:cNvCxnSpPr/>
      </xdr:nvCxnSpPr>
      <xdr:spPr>
        <a:xfrm>
          <a:off x="85725" y="8858250"/>
          <a:ext cx="28479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0</xdr:colOff>
      <xdr:row>0</xdr:row>
      <xdr:rowOff>0</xdr:rowOff>
    </xdr:from>
    <xdr:to>
      <xdr:col>1</xdr:col>
      <xdr:colOff>114300</xdr:colOff>
      <xdr:row>1</xdr:row>
      <xdr:rowOff>114300</xdr:rowOff>
    </xdr:to>
    <xdr:sp macro="" textlink="">
      <xdr:nvSpPr>
        <xdr:cNvPr id="6" name="AutoShape 1" descr="Descripción: cid:b579ea1cb0c00cdcef86f8012a8a4a8206d12cd3@zimbra">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xdr:colOff>
      <xdr:row>0</xdr:row>
      <xdr:rowOff>0</xdr:rowOff>
    </xdr:from>
    <xdr:to>
      <xdr:col>7</xdr:col>
      <xdr:colOff>76201</xdr:colOff>
      <xdr:row>2</xdr:row>
      <xdr:rowOff>32661</xdr:rowOff>
    </xdr:to>
    <xdr:pic>
      <xdr:nvPicPr>
        <xdr:cNvPr id="7" name="3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793" t="3635" r="64085" b="89488"/>
        <a:stretch>
          <a:fillRect/>
        </a:stretch>
      </xdr:blipFill>
      <xdr:spPr bwMode="auto">
        <a:xfrm>
          <a:off x="1" y="0"/>
          <a:ext cx="1409700" cy="4136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19050</xdr:colOff>
      <xdr:row>36</xdr:row>
      <xdr:rowOff>142875</xdr:rowOff>
    </xdr:from>
    <xdr:to>
      <xdr:col>13</xdr:col>
      <xdr:colOff>95250</xdr:colOff>
      <xdr:row>36</xdr:row>
      <xdr:rowOff>142875</xdr:rowOff>
    </xdr:to>
    <xdr:cxnSp macro="">
      <xdr:nvCxnSpPr>
        <xdr:cNvPr id="8" name="Conector recto 7">
          <a:extLst>
            <a:ext uri="{FF2B5EF4-FFF2-40B4-BE49-F238E27FC236}">
              <a16:creationId xmlns:a16="http://schemas.microsoft.com/office/drawing/2014/main" id="{00000000-0008-0000-0200-000008000000}"/>
            </a:ext>
          </a:extLst>
        </xdr:cNvPr>
        <xdr:cNvCxnSpPr/>
      </xdr:nvCxnSpPr>
      <xdr:spPr>
        <a:xfrm>
          <a:off x="2305050" y="6705600"/>
          <a:ext cx="266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Pedro Julian Jauregui Ramos" refreshedDate="44596.410750925927" createdVersion="5" refreshedVersion="5" minRefreshableVersion="3" recordCount="50" xr:uid="{00000000-000A-0000-FFFF-FFFF00000000}">
  <cacheSource type="worksheet">
    <worksheetSource name="Tabla1"/>
  </cacheSource>
  <cacheFields count="22">
    <cacheField name="Fecha Cirugía" numFmtId="14">
      <sharedItems containsSemiMixedTypes="0" containsNonDate="0" containsDate="1" containsString="0" minDate="2022-01-01T00:00:00" maxDate="2022-02-26T00:00:00"/>
    </cacheField>
    <cacheField name="R.F.C. del Médico" numFmtId="0">
      <sharedItems containsMixedTypes="1" containsNumber="1" containsInteger="1" minValue="0" maxValue="122" count="71">
        <s v="AAHJ510522V79"/>
        <s v="AAMA710723LQ3"/>
        <s v="AAMA740713K32"/>
        <s v="AAPR481127M44"/>
        <s v="AAVE6807306A2"/>
        <s v="AAZJ6108269N3"/>
        <s v="AEBG800828B15"/>
        <s v="AEGL521116KB0"/>
        <s v="AERJ58030998A"/>
        <s v="AIBF591022N32"/>
        <s v="AIHJ7210167Z4"/>
        <s v="AIPP581009SR1"/>
        <s v="AOGB740515H58"/>
        <s v="AOLL520110MX1"/>
        <s v="AORS770424886"/>
        <s v="AOYR5710163T8"/>
        <n v="0" u="1"/>
        <n v="121" u="1"/>
        <n v="34" u="1"/>
        <n v="100" u="1"/>
        <n v="13" u="1"/>
        <n v="36" u="1"/>
        <n v="104" u="1"/>
        <n v="38" u="1"/>
        <n v="108" u="1"/>
        <n v="14" u="1"/>
        <n v="112" u="1"/>
        <n v="116" u="1"/>
        <n v="15" u="1"/>
        <n v="120" u="1"/>
        <n v="16" u="1"/>
        <n v="103" u="1"/>
        <n v="17" u="1"/>
        <n v="107" u="1"/>
        <n v="18" u="1"/>
        <n v="111" u="1"/>
        <n v="19" u="1"/>
        <n v="115" u="1"/>
        <n v="20" u="1"/>
        <n v="119" u="1"/>
        <n v="33" u="1"/>
        <n v="21" u="1"/>
        <n v="35" u="1"/>
        <n v="22" u="1"/>
        <n v="102" u="1"/>
        <n v="37" u="1"/>
        <n v="23" u="1"/>
        <n v="106" u="1"/>
        <n v="39" u="1"/>
        <n v="24" u="1"/>
        <n v="110" u="1"/>
        <n v="25" u="1"/>
        <n v="114" u="1"/>
        <n v="9" u="1"/>
        <n v="26" u="1"/>
        <n v="118" u="1"/>
        <n v="27" u="1"/>
        <n v="122" u="1"/>
        <n v="10" u="1"/>
        <n v="101" u="1"/>
        <n v="28" u="1"/>
        <n v="105" u="1"/>
        <n v="29" u="1"/>
        <n v="11" u="1"/>
        <n v="109" u="1"/>
        <n v="30" u="1"/>
        <n v="113" u="1"/>
        <n v="31" u="1"/>
        <n v="12" u="1"/>
        <n v="117" u="1"/>
        <n v="32" u="1"/>
      </sharedItems>
    </cacheField>
    <cacheField name="Nombre del Médico" numFmtId="0">
      <sharedItems/>
    </cacheField>
    <cacheField name="Calle" numFmtId="0">
      <sharedItems/>
    </cacheField>
    <cacheField name="No." numFmtId="0">
      <sharedItems/>
    </cacheField>
    <cacheField name="Colonia" numFmtId="0">
      <sharedItems/>
    </cacheField>
    <cacheField name="Código Postal" numFmtId="0">
      <sharedItems/>
    </cacheField>
    <cacheField name="Municipio" numFmtId="0">
      <sharedItems/>
    </cacheField>
    <cacheField name="Correo" numFmtId="0">
      <sharedItems/>
    </cacheField>
    <cacheField name="Tel. Contacto" numFmtId="0">
      <sharedItems/>
    </cacheField>
    <cacheField name="Nombre del Paciente" numFmtId="0">
      <sharedItems/>
    </cacheField>
    <cacheField name="Responsable de Pago" numFmtId="0">
      <sharedItems/>
    </cacheField>
    <cacheField name="R.F.C. Responsable del Pago" numFmtId="0">
      <sharedItems/>
    </cacheField>
    <cacheField name="Honorarios Cobrados" numFmtId="44">
      <sharedItems containsSemiMixedTypes="0" containsString="0" containsNumber="1" containsInteger="1" minValue="0" maxValue="45000"/>
    </cacheField>
    <cacheField name="Tipo de Servicio" numFmtId="0">
      <sharedItems/>
    </cacheField>
    <cacheField name="¿Se recaudó el Impuesto?" numFmtId="0">
      <sharedItems/>
    </cacheField>
    <cacheField name="Tasa del Impuesto" numFmtId="9">
      <sharedItems containsSemiMixedTypes="0" containsString="0" containsNumber="1" minValue="0.03" maxValue="0.03"/>
    </cacheField>
    <cacheField name="Monto Impuesto Recaudado" numFmtId="44">
      <sharedItems containsMixedTypes="1" containsNumber="1" containsInteger="1" minValue="240" maxValue="1350"/>
    </cacheField>
    <cacheField name="Monto Impuesto NO recaudado" numFmtId="44">
      <sharedItems containsMixedTypes="1" containsNumber="1" containsInteger="1" minValue="0" maxValue="750"/>
    </cacheField>
    <cacheField name="Motivo por el que no se Recaudó" numFmtId="44">
      <sharedItems containsBlank="1"/>
    </cacheField>
    <cacheField name="Fecha Tentativa de Pago" numFmtId="44">
      <sharedItems containsNonDate="0" containsString="0" containsBlank="1"/>
    </cacheField>
    <cacheField name="Fecha de Pago Realizado" numFmtId="166">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0">
  <r>
    <d v="2022-01-01T00:00:00"/>
    <x v="0"/>
    <s v="JUAN JOSE ANDRADE HIDALGO"/>
    <s v="asd"/>
    <s v="asd"/>
    <s v="asasd"/>
    <s v="xxxx"/>
    <s v="Centro"/>
    <s v="correo1"/>
    <s v="xxxx"/>
    <s v="Paciente 1"/>
    <s v="Paciente 1"/>
    <s v="Paciente 1"/>
    <n v="10000"/>
    <s v="Cirugía"/>
    <s v="SI"/>
    <n v="0.03"/>
    <n v="300"/>
    <s v=""/>
    <m/>
    <m/>
    <m/>
  </r>
  <r>
    <d v="2022-01-02T00:00:00"/>
    <x v="1"/>
    <s v="ALBERTO ALAMILLA MURILLO"/>
    <s v="asd"/>
    <s v="asd"/>
    <s v="asasd"/>
    <s v="xxxx"/>
    <s v="Centla"/>
    <s v="correo2"/>
    <s v="xxxx"/>
    <s v="Paciente 2"/>
    <s v="Paciente 2"/>
    <s v="Paciente 2"/>
    <n v="15000"/>
    <s v="Anestesia"/>
    <s v="NO"/>
    <n v="0.03"/>
    <s v=""/>
    <n v="450"/>
    <s v="Pagado en bimestres anteriores"/>
    <m/>
    <m/>
  </r>
  <r>
    <d v="2022-01-03T00:00:00"/>
    <x v="2"/>
    <s v="ADOLFO GERARDO DE ALBA MAYANS"/>
    <s v="asd"/>
    <s v="asd"/>
    <s v="asasd"/>
    <s v="xxxx"/>
    <s v="Cunduacán"/>
    <s v="correo3"/>
    <s v="xxxx"/>
    <s v="Paciente 3"/>
    <s v="Paciente 3"/>
    <s v="Paciente 3"/>
    <n v="12000"/>
    <s v="Otro"/>
    <s v="SI"/>
    <n v="0.03"/>
    <n v="360"/>
    <s v=""/>
    <m/>
    <m/>
    <m/>
  </r>
  <r>
    <d v="2022-01-01T00:00:00"/>
    <x v="3"/>
    <s v="REGINALDO ANTONIO ALCANTARA PALMA"/>
    <s v="asd"/>
    <s v="asd"/>
    <s v="asasd"/>
    <s v="xxxx"/>
    <s v="Balancán"/>
    <s v="correo1"/>
    <s v="xxxx"/>
    <s v="Paciente 4"/>
    <s v="Paciente 4"/>
    <s v="Paciente 4"/>
    <n v="24000"/>
    <s v="Cirugía"/>
    <s v="SI"/>
    <n v="0.03"/>
    <n v="720"/>
    <s v=""/>
    <m/>
    <m/>
    <m/>
  </r>
  <r>
    <d v="2022-01-02T00:00:00"/>
    <x v="4"/>
    <s v="EUSEBIO ALVARADO VERA"/>
    <s v="asd"/>
    <s v="asd"/>
    <s v="asasd"/>
    <s v="xxxx"/>
    <s v="Teapa"/>
    <s v="correo2"/>
    <s v="xxxx"/>
    <s v="Paciente 5"/>
    <s v="Paciente 5"/>
    <s v="Paciente 5"/>
    <n v="8000"/>
    <s v="Anestesia"/>
    <s v="NO"/>
    <n v="0.03"/>
    <s v=""/>
    <n v="240"/>
    <s v="Se cubrirá fuera del plazo de los 5 días por un tercero"/>
    <m/>
    <m/>
  </r>
  <r>
    <d v="2022-01-03T00:00:00"/>
    <x v="5"/>
    <s v="JUAN JOSE ALVAREZ ZAPATA"/>
    <s v="asd"/>
    <s v="asd"/>
    <s v="asasd"/>
    <s v="xxxx"/>
    <s v="Emiliano Zapata"/>
    <s v="correo3"/>
    <s v="xxxx"/>
    <s v="Paciente 6"/>
    <s v="Paciente 6"/>
    <s v="Paciente 6"/>
    <n v="15000"/>
    <s v="Cirugía"/>
    <s v="SI"/>
    <n v="0.03"/>
    <n v="450"/>
    <s v=""/>
    <m/>
    <m/>
    <m/>
  </r>
  <r>
    <d v="2022-01-01T00:00:00"/>
    <x v="6"/>
    <s v="GABRIELA ALEJANDRA ARTEAGA BALCAZAR"/>
    <s v="asd"/>
    <s v="asd"/>
    <s v="asasd"/>
    <s v="xxxx"/>
    <s v="Jonuta"/>
    <s v="correo1"/>
    <s v="xxxx"/>
    <s v="Paciente 7"/>
    <s v="Paciente 7"/>
    <s v="Paciente 7"/>
    <n v="0"/>
    <s v="Anestesia"/>
    <s v="NO"/>
    <n v="0.03"/>
    <s v=""/>
    <n v="0"/>
    <s v="No se cobraron Honorarios"/>
    <m/>
    <m/>
  </r>
  <r>
    <d v="2022-01-02T00:00:00"/>
    <x v="7"/>
    <s v="LUCRECIA ARCEO GIORGANA"/>
    <s v="asd"/>
    <s v="asd"/>
    <s v="asasd"/>
    <s v="xxxx"/>
    <s v="Comalcalco"/>
    <s v="correo2"/>
    <s v="xxxx"/>
    <s v="Paciente 8"/>
    <s v="Paciente 8"/>
    <s v="Paciente 8"/>
    <n v="13000"/>
    <s v="Cirugía"/>
    <s v="SI"/>
    <n v="0.03"/>
    <n v="390"/>
    <s v=""/>
    <m/>
    <m/>
    <m/>
  </r>
  <r>
    <d v="2022-01-03T00:00:00"/>
    <x v="8"/>
    <s v="JORGE ABREU RODRIGUEZ"/>
    <s v="asd"/>
    <s v="asd"/>
    <s v="asasd"/>
    <s v="xxxx"/>
    <s v="Tenosique"/>
    <s v="correo3"/>
    <s v="xxxx"/>
    <s v="Paciente 9"/>
    <s v="Paciente 9"/>
    <s v="Paciente 9"/>
    <n v="45000"/>
    <s v="Anestesia"/>
    <s v="SI"/>
    <n v="0.03"/>
    <n v="1350"/>
    <s v=""/>
    <m/>
    <m/>
    <m/>
  </r>
  <r>
    <d v="2022-01-05T00:00:00"/>
    <x v="9"/>
    <s v="JOSE FREDY ARIAS BLE"/>
    <s v="asd"/>
    <s v="asd"/>
    <s v="asasd"/>
    <s v="xxxx"/>
    <s v="Tenosique"/>
    <s v="correo5"/>
    <s v="xxxx"/>
    <s v="Paciente 10"/>
    <s v="Paciente 10"/>
    <s v="Paciente 10"/>
    <n v="10000"/>
    <s v="Otro"/>
    <s v="NO"/>
    <n v="0.03"/>
    <s v=""/>
    <n v="300"/>
    <s v="Se cubrirán por el Hospital (Trámite ante Aseguradora)"/>
    <m/>
    <m/>
  </r>
  <r>
    <d v="2022-01-06T00:00:00"/>
    <x v="10"/>
    <s v="JOSE ARIAS HERNANDEZ"/>
    <s v="asd"/>
    <s v="asd"/>
    <s v="asasd"/>
    <s v="xxxx"/>
    <s v="Jalapa"/>
    <s v="correo6"/>
    <s v="xxxx"/>
    <s v="Paciente 11"/>
    <s v="Paciente 11"/>
    <s v="Paciente 11"/>
    <n v="15000"/>
    <s v="Cirugía"/>
    <s v="SI"/>
    <n v="0.03"/>
    <n v="450"/>
    <s v=""/>
    <m/>
    <m/>
    <m/>
  </r>
  <r>
    <d v="2022-01-08T00:00:00"/>
    <x v="11"/>
    <s v="MARIA DEL PILAR AVILA PINO"/>
    <s v="asd"/>
    <s v="asd"/>
    <s v="asasd"/>
    <s v="xxxx"/>
    <s v="Nacajuca"/>
    <s v="correo8"/>
    <s v="xxxx"/>
    <s v="Paciente 12"/>
    <s v="Paciente 12"/>
    <s v="Paciente 12"/>
    <n v="12000"/>
    <s v="Anestesia"/>
    <s v="NO"/>
    <n v="0.03"/>
    <s v=""/>
    <n v="360"/>
    <s v="Otros"/>
    <m/>
    <m/>
  </r>
  <r>
    <d v="2022-01-01T00:00:00"/>
    <x v="12"/>
    <s v="BENJAMIN SALOMON ALCOCER GAXIOLA"/>
    <s v="asd"/>
    <s v="asd"/>
    <s v="asasd"/>
    <s v="xxxx"/>
    <s v="Centro"/>
    <s v="correo1"/>
    <s v="xxxx"/>
    <s v="Paciente 13"/>
    <s v="Paciente 13"/>
    <s v="Paciente 13"/>
    <n v="24000"/>
    <s v="Otro"/>
    <s v="SI"/>
    <n v="0.03"/>
    <n v="720"/>
    <s v=""/>
    <m/>
    <m/>
    <m/>
  </r>
  <r>
    <d v="2022-01-02T00:00:00"/>
    <x v="13"/>
    <s v="JOSE LUIS AYON LIZARRAGA"/>
    <s v="asd"/>
    <s v="asd"/>
    <s v="asasd"/>
    <s v="xxxx"/>
    <s v="Paraíso"/>
    <s v="correo2"/>
    <s v="xxxx"/>
    <s v="Paciente 14"/>
    <s v="Paciente 14"/>
    <s v="Paciente 14"/>
    <n v="8000"/>
    <s v="Cirugía"/>
    <s v="SI"/>
    <n v="0.03"/>
    <n v="240"/>
    <s v=""/>
    <m/>
    <m/>
    <m/>
  </r>
  <r>
    <d v="2022-01-03T00:00:00"/>
    <x v="14"/>
    <s v="SAUL ALEJANDRO ARJONA RODRIGUEZ"/>
    <s v="asd"/>
    <s v="asd"/>
    <s v="asasd"/>
    <s v="xxxx"/>
    <s v="Paraíso"/>
    <s v="correo3"/>
    <s v="xxxx"/>
    <s v="Paciente 15"/>
    <s v="Paciente 15"/>
    <s v="Paciente 15"/>
    <n v="25000"/>
    <s v="Anestesia"/>
    <s v="NO"/>
    <n v="0.03"/>
    <s v=""/>
    <n v="750"/>
    <s v="Se cubrirán por el Hospital (Trámite ante Aseguradora)"/>
    <m/>
    <m/>
  </r>
  <r>
    <d v="2022-01-01T00:00:00"/>
    <x v="15"/>
    <s v="RAFAEL GERARDO ARROYO YABUR"/>
    <s v="asd"/>
    <s v="asd"/>
    <s v="asasd"/>
    <s v="xxxx"/>
    <s v="Cárdenas"/>
    <s v="correo1"/>
    <s v="xxxx"/>
    <s v="Paciente 16"/>
    <s v="Paciente 16"/>
    <s v="Paciente 16"/>
    <n v="35000"/>
    <s v="Cirugía"/>
    <s v="SI"/>
    <n v="0.03"/>
    <n v="1050"/>
    <s v=""/>
    <m/>
    <m/>
    <m/>
  </r>
  <r>
    <d v="2022-01-02T00:00:00"/>
    <x v="0"/>
    <s v="JUAN JOSE ANDRADE HIDALGO"/>
    <s v="asd"/>
    <s v="asd"/>
    <s v="asasd"/>
    <s v="xxxx"/>
    <s v="Centla"/>
    <s v="correo2"/>
    <s v="xxxx"/>
    <s v="Paciente 17"/>
    <s v="Paciente 17"/>
    <s v="Paciente 17"/>
    <n v="13000"/>
    <s v="Anestesia"/>
    <s v="NO"/>
    <n v="0.03"/>
    <s v=""/>
    <n v="390"/>
    <s v="Se cubrirán por el Hospital (Trámite ante Aseguradora)"/>
    <m/>
    <m/>
  </r>
  <r>
    <d v="2022-01-03T00:00:00"/>
    <x v="1"/>
    <s v="ALBERTO ALAMILLA MURILLO"/>
    <s v="asd"/>
    <s v="asd"/>
    <s v="asasd"/>
    <s v="xxxx"/>
    <s v="Cunduacán"/>
    <s v="correo3"/>
    <s v="xxxx"/>
    <s v="Paciente 18"/>
    <s v="Paciente 18"/>
    <s v="Paciente 18"/>
    <n v="45000"/>
    <s v="Cirugía"/>
    <s v="SI"/>
    <n v="0.03"/>
    <n v="1350"/>
    <s v=""/>
    <m/>
    <m/>
    <m/>
  </r>
  <r>
    <d v="2022-01-01T00:00:00"/>
    <x v="2"/>
    <s v="ADOLFO GERARDO DE ALBA MAYANS"/>
    <s v="asd"/>
    <s v="asd"/>
    <s v="asasd"/>
    <s v="xxxx"/>
    <s v="Balancán"/>
    <s v="correo1"/>
    <s v="xxxx"/>
    <s v="Paciente 19"/>
    <s v="Paciente 19"/>
    <s v="Paciente 19"/>
    <n v="10000"/>
    <s v="Anestesia"/>
    <s v="SI"/>
    <n v="0.03"/>
    <n v="300"/>
    <s v=""/>
    <m/>
    <m/>
    <m/>
  </r>
  <r>
    <d v="2022-01-02T00:00:00"/>
    <x v="3"/>
    <s v="REGINALDO ANTONIO ALCANTARA PALMA"/>
    <s v="asd"/>
    <s v="asd"/>
    <s v="asasd"/>
    <s v="xxxx"/>
    <s v="Teapa"/>
    <s v="correo2"/>
    <s v="xxxx"/>
    <s v="Paciente 20"/>
    <s v="Paciente 20"/>
    <s v="Paciente 20"/>
    <n v="15000"/>
    <s v="Otro"/>
    <s v="NO"/>
    <n v="0.03"/>
    <s v=""/>
    <n v="450"/>
    <s v="Se cubrirán por el Hospital (Trámite ante Aseguradora)"/>
    <m/>
    <m/>
  </r>
  <r>
    <d v="2022-01-03T00:00:00"/>
    <x v="4"/>
    <s v="EUSEBIO ALVARADO VERA"/>
    <s v="asd"/>
    <s v="asd"/>
    <s v="asasd"/>
    <s v="xxxx"/>
    <s v="Emiliano Zapata"/>
    <s v="correo3"/>
    <s v="xxxx"/>
    <s v="Paciente 21"/>
    <s v="Paciente 21"/>
    <s v="Paciente 21"/>
    <n v="12000"/>
    <s v="Cirugía"/>
    <s v="SI"/>
    <n v="0.03"/>
    <n v="360"/>
    <s v=""/>
    <m/>
    <m/>
    <m/>
  </r>
  <r>
    <d v="2022-01-05T00:00:00"/>
    <x v="5"/>
    <s v="JUAN JOSE ALVAREZ ZAPATA"/>
    <s v="asd"/>
    <s v="asd"/>
    <s v="asasd"/>
    <s v="xxxx"/>
    <s v="Jonuta"/>
    <s v="correo5"/>
    <s v="xxxx"/>
    <s v="Paciente 22"/>
    <s v="Paciente 22"/>
    <s v="Paciente 22"/>
    <n v="24000"/>
    <s v="Anestesia"/>
    <s v="SI"/>
    <n v="0.03"/>
    <n v="720"/>
    <s v=""/>
    <m/>
    <m/>
    <m/>
  </r>
  <r>
    <d v="2022-01-06T00:00:00"/>
    <x v="6"/>
    <s v="GABRIELA ALEJANDRA ARTEAGA BALCAZAR"/>
    <s v="asd"/>
    <s v="asd"/>
    <s v="asasd"/>
    <s v="xxxx"/>
    <s v="Comalcalco"/>
    <s v="correo6"/>
    <s v="xxxx"/>
    <s v="Paciente 23"/>
    <s v="Paciente 23"/>
    <s v="Paciente 23"/>
    <n v="8000"/>
    <s v="Otro"/>
    <s v="SI"/>
    <n v="0.03"/>
    <n v="240"/>
    <s v=""/>
    <m/>
    <m/>
    <m/>
  </r>
  <r>
    <d v="2022-01-08T00:00:00"/>
    <x v="7"/>
    <s v="LUCRECIA ARCEO GIORGANA"/>
    <s v="asd"/>
    <s v="asd"/>
    <s v="asasd"/>
    <s v="xxxx"/>
    <s v="Tenosique"/>
    <s v="correo8"/>
    <s v="xxxx"/>
    <s v="Paciente 24"/>
    <s v="Paciente 24"/>
    <s v="Paciente 24"/>
    <n v="25000"/>
    <s v="Cirugía"/>
    <s v="SI"/>
    <n v="0.03"/>
    <n v="750"/>
    <s v=""/>
    <m/>
    <m/>
    <m/>
  </r>
  <r>
    <d v="2022-02-03T00:00:00"/>
    <x v="8"/>
    <s v="JORGE ABREU RODRIGUEZ"/>
    <s v="asd"/>
    <s v="asd"/>
    <s v="asasd"/>
    <s v="xxxx"/>
    <s v="Tenosique"/>
    <s v="correo1"/>
    <s v="xxxx"/>
    <s v="Paciente 25"/>
    <s v="Paciente 25"/>
    <s v="Paciente 25"/>
    <n v="35000"/>
    <s v="Anestesia"/>
    <s v="SI"/>
    <n v="0.03"/>
    <n v="1050"/>
    <s v=""/>
    <m/>
    <m/>
    <m/>
  </r>
  <r>
    <d v="2022-02-02T00:00:00"/>
    <x v="9"/>
    <s v="JOSE FREDY ARIAS BLE"/>
    <s v="asd"/>
    <s v="asd"/>
    <s v="asasd"/>
    <s v="xxxx"/>
    <s v="Jalapa"/>
    <s v="correo2"/>
    <s v="xxxx"/>
    <s v="Paciente 26"/>
    <s v="Paciente 26"/>
    <s v="Paciente 26"/>
    <n v="13000"/>
    <s v="Cirugía"/>
    <s v="SI"/>
    <n v="0.03"/>
    <n v="390"/>
    <s v=""/>
    <m/>
    <m/>
    <m/>
  </r>
  <r>
    <d v="2022-02-06T00:00:00"/>
    <x v="10"/>
    <s v="JOSE ARIAS HERNANDEZ"/>
    <s v="asd"/>
    <s v="asd"/>
    <s v="asasd"/>
    <s v="xxxx"/>
    <s v="Nacajuca"/>
    <s v="correo3"/>
    <s v="xxxx"/>
    <s v="Paciente 27"/>
    <s v="Paciente 27"/>
    <s v="Paciente 27"/>
    <n v="45000"/>
    <s v="Anestesia"/>
    <s v="SI"/>
    <n v="0.03"/>
    <n v="1350"/>
    <s v=""/>
    <m/>
    <m/>
    <m/>
  </r>
  <r>
    <d v="2022-02-05T00:00:00"/>
    <x v="11"/>
    <s v="MARIA DEL PILAR AVILA PINO"/>
    <s v="asd"/>
    <s v="asd"/>
    <s v="asasd"/>
    <s v="xxxx"/>
    <s v="Centro"/>
    <s v="correo1"/>
    <s v="xxxx"/>
    <s v="Paciente 28"/>
    <s v="Paciente 28"/>
    <s v="Paciente 28"/>
    <n v="10000"/>
    <s v="Cirugía"/>
    <s v="NO"/>
    <n v="0.03"/>
    <s v=""/>
    <n v="300"/>
    <s v="Se cubrirán por el Hospital (Trámite ante Aseguradora)"/>
    <m/>
    <m/>
  </r>
  <r>
    <d v="2022-02-03T00:00:00"/>
    <x v="12"/>
    <s v="BENJAMIN SALOMON ALCOCER GAXIOLA"/>
    <s v="asd"/>
    <s v="asd"/>
    <s v="asasd"/>
    <s v="xxxx"/>
    <s v="Paraíso"/>
    <s v="correo2"/>
    <s v="xxxx"/>
    <s v="Paciente 29"/>
    <s v="Paciente 29"/>
    <s v="Paciente 29"/>
    <n v="15000"/>
    <s v="Anestesia"/>
    <s v="NO"/>
    <n v="0.03"/>
    <s v=""/>
    <n v="450"/>
    <s v="Se cubrirán por el Hospital (Trámite ante Aseguradora)"/>
    <m/>
    <m/>
  </r>
  <r>
    <d v="2022-02-12T00:00:00"/>
    <x v="13"/>
    <s v="JOSE LUIS AYON LIZARRAGA"/>
    <s v="asd"/>
    <s v="asd"/>
    <s v="asasd"/>
    <s v="xxxx"/>
    <s v="Paraíso"/>
    <s v="correo3"/>
    <s v="xxxx"/>
    <s v="Paciente 30"/>
    <s v="Paciente 30"/>
    <s v="Paciente 30"/>
    <n v="12000"/>
    <s v="Otro"/>
    <s v="SI"/>
    <n v="0.03"/>
    <n v="360"/>
    <s v=""/>
    <m/>
    <m/>
    <m/>
  </r>
  <r>
    <d v="2022-02-15T00:00:00"/>
    <x v="14"/>
    <s v="SAUL ALEJANDRO ARJONA RODRIGUEZ"/>
    <s v="asd"/>
    <s v="asd"/>
    <s v="asasd"/>
    <s v="xxxx"/>
    <s v="Cárdenas"/>
    <s v="correo1"/>
    <s v="xxxx"/>
    <s v="Paciente 31"/>
    <s v="Paciente 31"/>
    <s v="Paciente 31"/>
    <n v="24000"/>
    <s v="Cirugía"/>
    <s v="SI"/>
    <n v="0.03"/>
    <n v="720"/>
    <s v=""/>
    <m/>
    <m/>
    <m/>
  </r>
  <r>
    <d v="2022-02-15T00:00:00"/>
    <x v="15"/>
    <s v="RAFAEL GERARDO ARROYO YABUR"/>
    <s v="asd"/>
    <s v="asd"/>
    <s v="asasd"/>
    <s v="xxxx"/>
    <s v="Centla"/>
    <s v="correo2"/>
    <s v="xxxx"/>
    <s v="Paciente 32"/>
    <s v="Paciente 32"/>
    <s v="Paciente 32"/>
    <n v="8000"/>
    <s v="Anestesia"/>
    <s v="NO"/>
    <n v="0.03"/>
    <s v=""/>
    <n v="240"/>
    <s v="Se cubrirán por el Hospital (Trámite ante Aseguradora)"/>
    <m/>
    <m/>
  </r>
  <r>
    <d v="2022-02-16T00:00:00"/>
    <x v="0"/>
    <s v="JUAN JOSE ANDRADE HIDALGO"/>
    <s v="asd"/>
    <s v="asd"/>
    <s v="asasd"/>
    <s v="xxxx"/>
    <s v="Cunduacán"/>
    <s v="correo3"/>
    <s v="xxxx"/>
    <s v="Paciente 33"/>
    <s v="Paciente 33"/>
    <s v="Paciente 33"/>
    <n v="25000"/>
    <s v="Otro"/>
    <s v="SI"/>
    <n v="0.03"/>
    <n v="750"/>
    <s v=""/>
    <m/>
    <m/>
    <m/>
  </r>
  <r>
    <d v="2022-02-18T00:00:00"/>
    <x v="1"/>
    <s v="ALBERTO ALAMILLA MURILLO"/>
    <s v="asd"/>
    <s v="asd"/>
    <s v="asasd"/>
    <s v="xxxx"/>
    <s v="Balancán"/>
    <s v="correo5"/>
    <s v="xxxx"/>
    <s v="Paciente 34"/>
    <s v="Paciente 34"/>
    <s v="Paciente 34"/>
    <n v="35000"/>
    <s v="Cirugía"/>
    <s v="SI"/>
    <n v="0.03"/>
    <n v="1050"/>
    <s v=""/>
    <m/>
    <m/>
    <m/>
  </r>
  <r>
    <d v="2022-02-25T00:00:00"/>
    <x v="2"/>
    <s v="ADOLFO GERARDO DE ALBA MAYANS"/>
    <s v="asd"/>
    <s v="asd"/>
    <s v="asasd"/>
    <s v="xxxx"/>
    <s v="Teapa"/>
    <s v="correo6"/>
    <s v="xxxx"/>
    <s v="Paciente 35"/>
    <s v="Paciente 35"/>
    <s v="Paciente 35"/>
    <n v="12000"/>
    <s v="Otro"/>
    <s v="SI"/>
    <n v="0.03"/>
    <n v="360"/>
    <s v=""/>
    <m/>
    <m/>
    <m/>
  </r>
  <r>
    <d v="2022-02-03T00:00:00"/>
    <x v="3"/>
    <s v="REGINALDO ANTONIO ALCANTARA PALMA"/>
    <s v="asd"/>
    <s v="asd"/>
    <s v="asasd"/>
    <s v="xxxx"/>
    <s v="Emiliano Zapata"/>
    <s v="correo8"/>
    <s v="xxxx"/>
    <s v="Paciente 36"/>
    <s v="Paciente 36"/>
    <s v="Paciente 36"/>
    <n v="24000"/>
    <s v="Cirugía"/>
    <s v="SI"/>
    <n v="0.03"/>
    <n v="720"/>
    <s v=""/>
    <m/>
    <m/>
    <m/>
  </r>
  <r>
    <d v="2022-02-02T00:00:00"/>
    <x v="4"/>
    <s v="EUSEBIO ALVARADO VERA"/>
    <s v="asd"/>
    <s v="asd"/>
    <s v="asasd"/>
    <s v="xxxx"/>
    <s v="Jonuta"/>
    <s v="correo1"/>
    <s v="xxxx"/>
    <s v="Paciente 37"/>
    <s v="Paciente 37"/>
    <s v="Paciente 37"/>
    <n v="8000"/>
    <s v="Anestesia"/>
    <s v="NO"/>
    <n v="0.03"/>
    <s v=""/>
    <n v="240"/>
    <s v="Se cubrirán por el Hospital (Trámite ante Aseguradora)"/>
    <m/>
    <m/>
  </r>
  <r>
    <d v="2022-02-06T00:00:00"/>
    <x v="5"/>
    <s v="JUAN JOSE ALVAREZ ZAPATA"/>
    <s v="asd"/>
    <s v="asd"/>
    <s v="asasd"/>
    <s v="xxxx"/>
    <s v="Comalcalco"/>
    <s v="correo2"/>
    <s v="xxxx"/>
    <s v="Paciente 38"/>
    <s v="Paciente 38"/>
    <s v="Paciente 38"/>
    <n v="25000"/>
    <s v="Otro"/>
    <s v="SI"/>
    <n v="0.03"/>
    <n v="750"/>
    <s v=""/>
    <m/>
    <m/>
    <m/>
  </r>
  <r>
    <d v="2022-02-05T00:00:00"/>
    <x v="6"/>
    <s v="GABRIELA ALEJANDRA ARTEAGA BALCAZAR"/>
    <s v="asd"/>
    <s v="asd"/>
    <s v="asasd"/>
    <s v="xxxx"/>
    <s v="Tenosique"/>
    <s v="correo3"/>
    <s v="xxxx"/>
    <s v="Paciente 39"/>
    <s v="Paciente 39"/>
    <s v="Paciente 39"/>
    <n v="35000"/>
    <s v="Cirugía"/>
    <s v="SI"/>
    <n v="0.03"/>
    <n v="1050"/>
    <s v=""/>
    <m/>
    <m/>
    <m/>
  </r>
  <r>
    <d v="2022-02-03T00:00:00"/>
    <x v="7"/>
    <s v="LUCRECIA ARCEO GIORGANA"/>
    <s v="asd"/>
    <s v="asd"/>
    <s v="asasd"/>
    <s v="xxxx"/>
    <s v="Tenosique"/>
    <s v="correo1"/>
    <s v="xxxx"/>
    <s v="Paciente 40"/>
    <s v="Paciente 40"/>
    <s v="Paciente 40"/>
    <n v="12000"/>
    <s v="Otro"/>
    <s v="SI"/>
    <n v="0.03"/>
    <n v="360"/>
    <s v=""/>
    <m/>
    <m/>
    <m/>
  </r>
  <r>
    <d v="2022-02-12T00:00:00"/>
    <x v="8"/>
    <s v="JORGE ABREU RODRIGUEZ"/>
    <s v="asd"/>
    <s v="asd"/>
    <s v="asasd"/>
    <s v="xxxx"/>
    <s v="Jalapa"/>
    <s v="correo2"/>
    <s v="xxxx"/>
    <s v="Paciente 41"/>
    <s v="Paciente 41"/>
    <s v="Paciente 41"/>
    <n v="24000"/>
    <s v="Cirugía"/>
    <s v="SI"/>
    <n v="0.03"/>
    <n v="720"/>
    <s v=""/>
    <m/>
    <m/>
    <m/>
  </r>
  <r>
    <d v="2022-02-15T00:00:00"/>
    <x v="9"/>
    <s v="JOSE FREDY ARIAS BLE"/>
    <s v="asd"/>
    <s v="asd"/>
    <s v="asasd"/>
    <s v="xxxx"/>
    <s v="Nacajuca"/>
    <s v="correo3"/>
    <s v="xxxx"/>
    <s v="Paciente 42"/>
    <s v="Paciente 42"/>
    <s v="Paciente 42"/>
    <n v="8000"/>
    <s v="Anestesia"/>
    <s v="NO"/>
    <n v="0.03"/>
    <s v=""/>
    <n v="240"/>
    <s v="Se cubrirán por el Hospital (Trámite ante Aseguradora)"/>
    <m/>
    <m/>
  </r>
  <r>
    <d v="2022-02-15T00:00:00"/>
    <x v="10"/>
    <s v="JOSE ARIAS HERNANDEZ"/>
    <s v="asd"/>
    <s v="asd"/>
    <s v="asasd"/>
    <s v="xxxx"/>
    <s v="Centro"/>
    <s v="correo1"/>
    <s v="xxxx"/>
    <s v="Paciente 43"/>
    <s v="Paciente 43"/>
    <s v="Paciente 43"/>
    <n v="25000"/>
    <s v="Otro"/>
    <s v="SI"/>
    <n v="0.03"/>
    <n v="750"/>
    <s v=""/>
    <m/>
    <m/>
    <m/>
  </r>
  <r>
    <d v="2022-02-16T00:00:00"/>
    <x v="11"/>
    <s v="MARIA DEL PILAR AVILA PINO"/>
    <s v="asd"/>
    <s v="asd"/>
    <s v="asasd"/>
    <s v="xxxx"/>
    <s v="Paraíso"/>
    <s v="correo2"/>
    <s v="xxxx"/>
    <s v="Paciente 44"/>
    <s v="Paciente 44"/>
    <s v="Paciente 44"/>
    <n v="35000"/>
    <s v="Cirugía"/>
    <s v="SI"/>
    <n v="0.03"/>
    <n v="1050"/>
    <s v=""/>
    <m/>
    <m/>
    <m/>
  </r>
  <r>
    <d v="2022-02-18T00:00:00"/>
    <x v="12"/>
    <s v="BENJAMIN SALOMON ALCOCER GAXIOLA"/>
    <s v="asd"/>
    <s v="asd"/>
    <s v="asasd"/>
    <s v="xxxx"/>
    <s v="Paraíso"/>
    <s v="correo3"/>
    <s v="xxxx"/>
    <s v="Paciente 45"/>
    <s v="Paciente 45"/>
    <s v="Paciente 45"/>
    <n v="12000"/>
    <s v="Otro"/>
    <s v="SI"/>
    <n v="0.03"/>
    <n v="360"/>
    <s v=""/>
    <m/>
    <m/>
    <m/>
  </r>
  <r>
    <d v="2022-02-25T00:00:00"/>
    <x v="13"/>
    <s v="JOSE LUIS AYON LIZARRAGA"/>
    <s v="asd"/>
    <s v="asd"/>
    <s v="asasd"/>
    <s v="xxxx"/>
    <s v="Jonuta"/>
    <s v="correo5"/>
    <s v="xxxx"/>
    <s v="Paciente 46"/>
    <s v="Paciente 46"/>
    <s v="Paciente 46"/>
    <n v="24000"/>
    <s v="Cirugía"/>
    <s v="SI"/>
    <n v="0.03"/>
    <n v="720"/>
    <s v=""/>
    <m/>
    <m/>
    <m/>
  </r>
  <r>
    <d v="2022-02-18T00:00:00"/>
    <x v="14"/>
    <s v="SAUL ALEJANDRO ARJONA RODRIGUEZ"/>
    <s v="asd"/>
    <s v="asd"/>
    <s v="asasd"/>
    <s v="xxxx"/>
    <s v="Jalpa de Méndez"/>
    <s v="correo6"/>
    <s v="xxxx"/>
    <s v="Paciente 47"/>
    <s v="Paciente 47"/>
    <s v="Paciente 47"/>
    <n v="8000"/>
    <s v="Anestesia"/>
    <s v="NO"/>
    <n v="0.03"/>
    <s v=""/>
    <n v="240"/>
    <s v="Se cubrirán por el Hospital (Trámite ante Aseguradora)"/>
    <m/>
    <m/>
  </r>
  <r>
    <d v="2022-02-25T00:00:00"/>
    <x v="15"/>
    <s v="RAFAEL GERARDO ARROYO YABUR"/>
    <s v="asd"/>
    <s v="asd"/>
    <s v="asasd"/>
    <s v="xxxx"/>
    <s v="Cunduacán"/>
    <s v="correo8"/>
    <s v="xxxx"/>
    <s v="Paciente 48"/>
    <s v="Paciente 48"/>
    <s v="Paciente 48"/>
    <n v="25000"/>
    <s v="Otro"/>
    <s v="SI"/>
    <n v="0.03"/>
    <n v="750"/>
    <s v=""/>
    <m/>
    <m/>
    <m/>
  </r>
  <r>
    <d v="2022-02-25T00:00:00"/>
    <x v="14"/>
    <s v="SAUL ALEJANDRO ARJONA RODRIGUEZ"/>
    <s v="asd"/>
    <s v="asd"/>
    <s v="asasd"/>
    <s v="xxxx"/>
    <s v="Macupana"/>
    <s v="correo8"/>
    <s v="xxxx"/>
    <s v="Pacuebte 49"/>
    <s v="Paciebte 49"/>
    <s v="Paciebte 49"/>
    <n v="35000"/>
    <s v="Cirugía"/>
    <s v="SI"/>
    <n v="0.03"/>
    <n v="1050"/>
    <s v=""/>
    <m/>
    <m/>
    <m/>
  </r>
  <r>
    <d v="2022-02-25T00:00:00"/>
    <x v="15"/>
    <s v="RAFAEL GERARDO ARROYO YABUR"/>
    <s v="asd"/>
    <s v="asd"/>
    <s v="asasd"/>
    <s v="xxxx"/>
    <s v="Macupana"/>
    <s v="correo8"/>
    <s v="xxxx"/>
    <s v="Pacuebte 49"/>
    <s v="Paciebte 49"/>
    <s v="Paciebte 49"/>
    <n v="35000"/>
    <s v="Cirugía"/>
    <s v="SI"/>
    <n v="0.03"/>
    <n v="1050"/>
    <s v=""/>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Recaudado" cacheId="1" applyNumberFormats="0" applyBorderFormats="0" applyFontFormats="0" applyPatternFormats="0" applyAlignmentFormats="0" applyWidthHeightFormats="1" dataCaption="Valores" showMissing="0" updatedVersion="5" minRefreshableVersion="3" showDrill="0" showDataTips="0" createdVersion="5" indent="0" outline="1" outlineData="1" multipleFieldFilters="0" rowHeaderCaption="R.F.C. del Médico" fieldListSortAscending="1">
  <location ref="C65:E82" firstHeaderRow="0" firstDataRow="1" firstDataCol="1"/>
  <pivotFields count="22">
    <pivotField numFmtId="14" showAll="0"/>
    <pivotField axis="axisRow" showAll="0" insertPageBreak="1" measureFilter="1" sortType="descending">
      <items count="72">
        <item sd="0" m="1" x="53"/>
        <item sd="0" m="1" x="58"/>
        <item sd="0" m="1" x="63"/>
        <item sd="0" m="1" x="68"/>
        <item sd="0" m="1" x="20"/>
        <item sd="0" m="1" x="25"/>
        <item sd="0" m="1" x="28"/>
        <item sd="0" m="1" x="30"/>
        <item sd="0" m="1" x="32"/>
        <item sd="0" m="1" x="34"/>
        <item sd="0" m="1" x="36"/>
        <item sd="0" m="1" x="38"/>
        <item sd="0" m="1" x="41"/>
        <item sd="0" m="1" x="43"/>
        <item sd="0" m="1" x="46"/>
        <item sd="0" m="1" x="49"/>
        <item sd="0" m="1" x="51"/>
        <item sd="0" m="1" x="54"/>
        <item sd="0" m="1" x="56"/>
        <item sd="0" m="1" x="60"/>
        <item sd="0" m="1" x="62"/>
        <item sd="0" m="1" x="65"/>
        <item sd="0" m="1" x="67"/>
        <item sd="0" m="1" x="70"/>
        <item sd="0" m="1" x="40"/>
        <item sd="0" m="1" x="18"/>
        <item sd="0" m="1" x="42"/>
        <item sd="0" m="1" x="21"/>
        <item sd="0" m="1" x="45"/>
        <item sd="0" m="1" x="23"/>
        <item sd="0" m="1" x="48"/>
        <item sd="0" m="1" x="19"/>
        <item sd="0" m="1" x="16"/>
        <item sd="0" m="1" x="59"/>
        <item sd="0" m="1" x="44"/>
        <item sd="0" m="1" x="31"/>
        <item sd="0" m="1" x="22"/>
        <item sd="0" m="1" x="61"/>
        <item sd="0" m="1" x="47"/>
        <item sd="0" m="1" x="33"/>
        <item sd="0" m="1" x="24"/>
        <item sd="0" m="1" x="64"/>
        <item sd="0" m="1" x="50"/>
        <item sd="0" m="1" x="35"/>
        <item sd="0" m="1" x="26"/>
        <item sd="0" m="1" x="66"/>
        <item sd="0" m="1" x="52"/>
        <item sd="0" m="1" x="37"/>
        <item sd="0" m="1" x="27"/>
        <item sd="0" m="1" x="69"/>
        <item sd="0" m="1" x="55"/>
        <item sd="0" m="1" x="39"/>
        <item sd="0" m="1" x="29"/>
        <item sd="0" m="1" x="17"/>
        <item sd="0" m="1" x="57"/>
        <item x="0"/>
        <item x="1"/>
        <item x="2"/>
        <item x="3"/>
        <item x="4"/>
        <item x="5"/>
        <item x="6"/>
        <item x="7"/>
        <item x="8"/>
        <item x="9"/>
        <item x="10"/>
        <item x="11"/>
        <item x="12"/>
        <item x="13"/>
        <item x="14"/>
        <item x="15"/>
        <item t="default" sd="0"/>
      </items>
      <autoSortScope>
        <pivotArea dataOnly="0" outline="0" fieldPosition="0">
          <references count="1">
            <reference field="4294967294" count="1" selected="0">
              <x v="0"/>
            </reference>
          </references>
        </pivotArea>
      </autoSortScope>
    </pivotField>
    <pivotField showAll="0"/>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numFmtId="44" showAll="0"/>
    <pivotField showAll="0"/>
    <pivotField showAll="0" defaultSubtotal="0"/>
    <pivotField numFmtId="9" showAll="0"/>
    <pivotField dataField="1" showAll="0" countASubtotal="1"/>
    <pivotField dataField="1" showAll="0"/>
    <pivotField showAll="0"/>
    <pivotField showAll="0" defaultSubtotal="0"/>
    <pivotField showAll="0"/>
  </pivotFields>
  <rowFields count="1">
    <field x="1"/>
  </rowFields>
  <rowItems count="17">
    <i>
      <x v="63"/>
    </i>
    <i>
      <x v="70"/>
    </i>
    <i>
      <x v="65"/>
    </i>
    <i>
      <x v="56"/>
    </i>
    <i>
      <x v="60"/>
    </i>
    <i>
      <x v="69"/>
    </i>
    <i>
      <x v="62"/>
    </i>
    <i>
      <x v="58"/>
    </i>
    <i>
      <x v="68"/>
    </i>
    <i>
      <x v="61"/>
    </i>
    <i>
      <x v="67"/>
    </i>
    <i>
      <x v="55"/>
    </i>
    <i>
      <x v="66"/>
    </i>
    <i>
      <x v="57"/>
    </i>
    <i>
      <x v="64"/>
    </i>
    <i>
      <x v="59"/>
    </i>
    <i t="grand">
      <x/>
    </i>
  </rowItems>
  <colFields count="1">
    <field x="-2"/>
  </colFields>
  <colItems count="2">
    <i>
      <x/>
    </i>
    <i i="1">
      <x v="1"/>
    </i>
  </colItems>
  <dataFields count="2">
    <dataField name="Impuesto recaudado" fld="17" baseField="1" baseItem="0" numFmtId="44"/>
    <dataField name="Cantidad Eventos" fld="18" subtotal="count" baseField="1" baseItem="62"/>
  </dataFields>
  <formats count="17">
    <format dxfId="16">
      <pivotArea field="1" type="button" dataOnly="0" labelOnly="1" outline="0" axis="axisRow" fieldPosition="0"/>
    </format>
    <format dxfId="15">
      <pivotArea dataOnly="0" labelOnly="1" outline="0" fieldPosition="0">
        <references count="1">
          <reference field="4294967294" count="1">
            <x v="0"/>
          </reference>
        </references>
      </pivotArea>
    </format>
    <format dxfId="14">
      <pivotArea field="1" type="button" dataOnly="0" labelOnly="1" outline="0" axis="axisRow" fieldPosition="0"/>
    </format>
    <format dxfId="13">
      <pivotArea dataOnly="0" labelOnly="1" outline="0" fieldPosition="0">
        <references count="1">
          <reference field="4294967294" count="1">
            <x v="0"/>
          </reference>
        </references>
      </pivotArea>
    </format>
    <format dxfId="12">
      <pivotArea field="1" type="button" dataOnly="0" labelOnly="1" outline="0" axis="axisRow" fieldPosition="0"/>
    </format>
    <format dxfId="11">
      <pivotArea dataOnly="0" labelOnly="1" outline="0" fieldPosition="0">
        <references count="1">
          <reference field="4294967294" count="1">
            <x v="0"/>
          </reference>
        </references>
      </pivotArea>
    </format>
    <format dxfId="10">
      <pivotArea dataOnly="0" labelOnly="1" outline="0" fieldPosition="0">
        <references count="1">
          <reference field="4294967294" count="1">
            <x v="1"/>
          </reference>
        </references>
      </pivotArea>
    </format>
    <format dxfId="9">
      <pivotArea outline="0" collapsedLevelsAreSubtotals="1" fieldPosition="0">
        <references count="1">
          <reference field="4294967294" count="1" selected="0">
            <x v="1"/>
          </reference>
        </references>
      </pivotArea>
    </format>
    <format dxfId="8">
      <pivotArea dataOnly="0" labelOnly="1" outline="0" fieldPosition="0">
        <references count="1">
          <reference field="4294967294" count="1">
            <x v="1"/>
          </reference>
        </references>
      </pivotArea>
    </format>
    <format dxfId="7">
      <pivotArea outline="0" collapsedLevelsAreSubtotals="1" fieldPosition="0">
        <references count="1">
          <reference field="4294967294" count="1" selected="0">
            <x v="1"/>
          </reference>
        </references>
      </pivotArea>
    </format>
    <format dxfId="6">
      <pivotArea dataOnly="0" labelOnly="1" outline="0" fieldPosition="0">
        <references count="1">
          <reference field="4294967294" count="1">
            <x v="1"/>
          </reference>
        </references>
      </pivotArea>
    </format>
    <format dxfId="5">
      <pivotArea type="all" dataOnly="0" outline="0" fieldPosition="0"/>
    </format>
    <format dxfId="4">
      <pivotArea outline="0" collapsedLevelsAreSubtotals="1" fieldPosition="0"/>
    </format>
    <format dxfId="3">
      <pivotArea field="1" type="button" dataOnly="0" labelOnly="1" outline="0" axis="axisRow" fieldPosition="0"/>
    </format>
    <format dxfId="2">
      <pivotArea dataOnly="0" labelOnly="1" fieldPosition="0">
        <references count="1">
          <reference field="1" count="0"/>
        </references>
      </pivotArea>
    </format>
    <format dxfId="1">
      <pivotArea dataOnly="0" labelOnly="1" grandRow="1" outline="0" fieldPosition="0"/>
    </format>
    <format dxfId="0">
      <pivotArea dataOnly="0" labelOnly="1" outline="0" fieldPosition="0">
        <references count="1">
          <reference field="4294967294" count="2">
            <x v="0"/>
            <x v="1"/>
          </reference>
        </references>
      </pivotArea>
    </format>
  </formats>
  <pivotTableStyleInfo name="PivotStyleMedium2" showRowHeaders="1" showColHeaders="1" showRowStripes="1" showColStripes="0" showLastColumn="1"/>
  <filters count="1">
    <filter fld="1" type="valueGreaterThan" evalOrder="-1" id="1" iMeasureFld="0">
      <autoFilter ref="A1">
        <filterColumn colId="0">
          <customFilters>
            <customFilter operator="greaterThan" val="0"/>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Tabla dinámica2" cacheId="1" applyNumberFormats="0" applyBorderFormats="0" applyFontFormats="0" applyPatternFormats="0" applyAlignmentFormats="0" applyWidthHeightFormats="1" dataCaption="Valores" showMissing="0" updatedVersion="5" minRefreshableVersion="3" showDrill="0" itemPrintTitles="1" createdVersion="5" indent="0" outline="1" outlineData="1" multipleFieldFilters="0" rowHeaderCaption="R.F.C. del Médico">
  <location ref="J65:L75" firstHeaderRow="0" firstDataRow="1" firstDataCol="1"/>
  <pivotFields count="22">
    <pivotField numFmtId="14" showAll="0"/>
    <pivotField axis="axisRow" showAll="0" measureFilter="1" sortType="descending">
      <items count="72">
        <item m="1" x="53"/>
        <item m="1" x="58"/>
        <item m="1" x="63"/>
        <item m="1" x="68"/>
        <item m="1" x="20"/>
        <item m="1" x="25"/>
        <item m="1" x="28"/>
        <item m="1" x="30"/>
        <item m="1" x="32"/>
        <item m="1" x="34"/>
        <item m="1" x="36"/>
        <item m="1" x="38"/>
        <item m="1" x="41"/>
        <item m="1" x="43"/>
        <item m="1" x="46"/>
        <item m="1" x="49"/>
        <item m="1" x="51"/>
        <item m="1" x="54"/>
        <item m="1" x="56"/>
        <item m="1" x="60"/>
        <item m="1" x="62"/>
        <item m="1" x="65"/>
        <item m="1" x="67"/>
        <item m="1" x="70"/>
        <item m="1" x="40"/>
        <item m="1" x="18"/>
        <item m="1" x="42"/>
        <item m="1" x="21"/>
        <item m="1" x="45"/>
        <item m="1" x="23"/>
        <item m="1" x="48"/>
        <item m="1" x="19"/>
        <item m="1" x="16"/>
        <item m="1" x="59"/>
        <item m="1" x="44"/>
        <item m="1" x="31"/>
        <item m="1" x="22"/>
        <item m="1" x="61"/>
        <item m="1" x="47"/>
        <item m="1" x="33"/>
        <item m="1" x="24"/>
        <item m="1" x="64"/>
        <item m="1" x="50"/>
        <item m="1" x="35"/>
        <item m="1" x="26"/>
        <item m="1" x="66"/>
        <item m="1" x="52"/>
        <item m="1" x="37"/>
        <item m="1" x="27"/>
        <item m="1" x="69"/>
        <item m="1" x="55"/>
        <item m="1" x="39"/>
        <item m="1" x="29"/>
        <item m="1" x="17"/>
        <item m="1" x="57"/>
        <item x="0"/>
        <item x="1"/>
        <item x="2"/>
        <item x="3"/>
        <item x="4"/>
        <item x="5"/>
        <item x="6"/>
        <item x="7"/>
        <item x="8"/>
        <item x="9"/>
        <item x="10"/>
        <item x="11"/>
        <item x="12"/>
        <item x="13"/>
        <item x="14"/>
        <item x="15"/>
        <item t="default"/>
      </items>
      <autoSortScope>
        <pivotArea dataOnly="0" outline="0" fieldPosition="0">
          <references count="1">
            <reference field="4294967294" count="1" selected="0">
              <x v="0"/>
            </reference>
          </references>
        </pivotArea>
      </autoSortScope>
    </pivotField>
    <pivotField showAll="0" countASubtotal="1"/>
    <pivotField showAll="0" defaultSubtotal="0"/>
    <pivotField showAll="0" defaultSubtotal="0"/>
    <pivotField showAll="0" defaultSubtotal="0"/>
    <pivotField showAll="0" defaultSubtotal="0"/>
    <pivotField showAll="0" defaultSubtotal="0"/>
    <pivotField showAll="0"/>
    <pivotField showAll="0"/>
    <pivotField showAll="0"/>
    <pivotField showAll="0"/>
    <pivotField showAll="0"/>
    <pivotField numFmtId="44" showAll="0"/>
    <pivotField showAll="0"/>
    <pivotField showAll="0" defaultSubtotal="0"/>
    <pivotField numFmtId="9" showAll="0"/>
    <pivotField dataField="1" showAll="0"/>
    <pivotField dataField="1" showAll="0"/>
    <pivotField showAll="0"/>
    <pivotField showAll="0" defaultSubtotal="0"/>
    <pivotField showAll="0"/>
  </pivotFields>
  <rowFields count="1">
    <field x="1"/>
  </rowFields>
  <rowItems count="10">
    <i>
      <x v="69"/>
    </i>
    <i>
      <x v="66"/>
    </i>
    <i>
      <x v="64"/>
    </i>
    <i>
      <x v="59"/>
    </i>
    <i>
      <x v="67"/>
    </i>
    <i>
      <x v="58"/>
    </i>
    <i>
      <x v="56"/>
    </i>
    <i>
      <x v="55"/>
    </i>
    <i>
      <x v="70"/>
    </i>
    <i t="grand">
      <x/>
    </i>
  </rowItems>
  <colFields count="1">
    <field x="-2"/>
  </colFields>
  <colItems count="2">
    <i>
      <x/>
    </i>
    <i i="1">
      <x v="1"/>
    </i>
  </colItems>
  <dataFields count="2">
    <dataField name="Impuesto no recaudado" fld="18" baseField="1" baseItem="0" numFmtId="44"/>
    <dataField name="Cantidad Eventos" fld="17" subtotal="count" baseField="0" baseItem="0"/>
  </dataFields>
  <formats count="15">
    <format dxfId="31">
      <pivotArea field="1" type="button" dataOnly="0" labelOnly="1" outline="0" axis="axisRow" fieldPosition="0"/>
    </format>
    <format dxfId="30">
      <pivotArea dataOnly="0" labelOnly="1" outline="0" fieldPosition="0">
        <references count="1">
          <reference field="4294967294" count="1">
            <x v="0"/>
          </reference>
        </references>
      </pivotArea>
    </format>
    <format dxfId="29">
      <pivotArea field="1" type="button" dataOnly="0" labelOnly="1" outline="0" axis="axisRow" fieldPosition="0"/>
    </format>
    <format dxfId="28">
      <pivotArea dataOnly="0" labelOnly="1" outline="0" fieldPosition="0">
        <references count="1">
          <reference field="4294967294" count="1">
            <x v="0"/>
          </reference>
        </references>
      </pivotArea>
    </format>
    <format dxfId="27">
      <pivotArea field="1" type="button" dataOnly="0" labelOnly="1" outline="0" axis="axisRow" fieldPosition="0"/>
    </format>
    <format dxfId="26">
      <pivotArea dataOnly="0" labelOnly="1" outline="0" fieldPosition="0">
        <references count="1">
          <reference field="4294967294" count="1">
            <x v="0"/>
          </reference>
        </references>
      </pivotArea>
    </format>
    <format dxfId="25">
      <pivotArea dataOnly="0" labelOnly="1" outline="0" fieldPosition="0">
        <references count="1">
          <reference field="4294967294" count="1">
            <x v="1"/>
          </reference>
        </references>
      </pivotArea>
    </format>
    <format dxfId="24">
      <pivotArea dataOnly="0" labelOnly="1" outline="0" fieldPosition="0">
        <references count="1">
          <reference field="4294967294" count="1">
            <x v="1"/>
          </reference>
        </references>
      </pivotArea>
    </format>
    <format dxfId="23">
      <pivotArea dataOnly="0" labelOnly="1" outline="0" fieldPosition="0">
        <references count="1">
          <reference field="4294967294" count="1">
            <x v="1"/>
          </reference>
        </references>
      </pivotArea>
    </format>
    <format dxfId="22">
      <pivotArea type="all" dataOnly="0" outline="0" fieldPosition="0"/>
    </format>
    <format dxfId="21">
      <pivotArea outline="0" collapsedLevelsAreSubtotals="1" fieldPosition="0"/>
    </format>
    <format dxfId="20">
      <pivotArea field="1" type="button" dataOnly="0" labelOnly="1" outline="0" axis="axisRow" fieldPosition="0"/>
    </format>
    <format dxfId="19">
      <pivotArea dataOnly="0" labelOnly="1" fieldPosition="0">
        <references count="1">
          <reference field="1" count="9">
            <x v="55"/>
            <x v="56"/>
            <x v="58"/>
            <x v="59"/>
            <x v="64"/>
            <x v="66"/>
            <x v="67"/>
            <x v="69"/>
            <x v="70"/>
          </reference>
        </references>
      </pivotArea>
    </format>
    <format dxfId="18">
      <pivotArea dataOnly="0" labelOnly="1" grandRow="1" outline="0" fieldPosition="0"/>
    </format>
    <format dxfId="17">
      <pivotArea dataOnly="0" labelOnly="1" outline="0" fieldPosition="0">
        <references count="1">
          <reference field="4294967294" count="2">
            <x v="0"/>
            <x v="1"/>
          </reference>
        </references>
      </pivotArea>
    </format>
  </formats>
  <pivotTableStyleInfo name="PivotStyleMedium2" showRowHeaders="1" showColHeaders="1" showRowStripes="1" showColStripes="0" showLastColumn="1"/>
  <filters count="1">
    <filter fld="1" type="valueGreaterThan" evalOrder="-1" id="1" iMeasureFld="0">
      <autoFilter ref="A1">
        <filterColumn colId="0">
          <customFilters>
            <customFilter operator="greaterThan" val="0"/>
          </customFilters>
        </filterColumn>
      </autoFilter>
    </filter>
  </filters>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9:W329" totalsRowShown="0" headerRowDxfId="56" dataDxfId="55">
  <autoFilter ref="A29:W329" xr:uid="{00000000-0009-0000-0100-000001000000}"/>
  <tableColumns count="23">
    <tableColumn id="1" xr3:uid="{00000000-0010-0000-0000-000001000000}" name="Fecha Cirugía" dataDxfId="54"/>
    <tableColumn id="2" xr3:uid="{00000000-0010-0000-0000-000002000000}" name="R.F.C. del Médico" dataDxfId="53"/>
    <tableColumn id="3" xr3:uid="{00000000-0010-0000-0000-000003000000}" name="Nombre del Médico" dataDxfId="52"/>
    <tableColumn id="19" xr3:uid="{00000000-0010-0000-0000-000013000000}" name="Calle" dataDxfId="51"/>
    <tableColumn id="18" xr3:uid="{00000000-0010-0000-0000-000012000000}" name="No." dataDxfId="50"/>
    <tableColumn id="17" xr3:uid="{00000000-0010-0000-0000-000011000000}" name="Colonia" dataDxfId="49"/>
    <tableColumn id="4" xr3:uid="{00000000-0010-0000-0000-000004000000}" name="Código Postal" dataDxfId="48"/>
    <tableColumn id="20" xr3:uid="{00000000-0010-0000-0000-000014000000}" name="Municipio" dataDxfId="47"/>
    <tableColumn id="5" xr3:uid="{00000000-0010-0000-0000-000005000000}" name="Correo" dataDxfId="46"/>
    <tableColumn id="6" xr3:uid="{00000000-0010-0000-0000-000006000000}" name="Tel. Contacto" dataDxfId="45"/>
    <tableColumn id="10" xr3:uid="{00000000-0010-0000-0000-00000A000000}" name="Nombre del Paciente" dataDxfId="44"/>
    <tableColumn id="11" xr3:uid="{00000000-0010-0000-0000-00000B000000}" name="Responsable de Pago" dataDxfId="43"/>
    <tableColumn id="12" xr3:uid="{00000000-0010-0000-0000-00000C000000}" name="R.F.C. Responsable del Pago" dataDxfId="42"/>
    <tableColumn id="8" xr3:uid="{00000000-0010-0000-0000-000008000000}" name="Honorarios Cobrados" dataDxfId="41" dataCellStyle="Moneda"/>
    <tableColumn id="9" xr3:uid="{00000000-0010-0000-0000-000009000000}" name="Tipo de Servicio" dataDxfId="40"/>
    <tableColumn id="16" xr3:uid="{00000000-0010-0000-0000-000010000000}" name="¿Se recaudó el Impuesto?" dataDxfId="39" dataCellStyle="Moneda"/>
    <tableColumn id="15" xr3:uid="{00000000-0010-0000-0000-00000F000000}" name="Tasa del Impuesto" dataDxfId="38" dataCellStyle="Porcentaje">
      <calculatedColumnFormula>IF(#REF!="Habitual",3%,IF(#REF!="Eventual",10%,""))</calculatedColumnFormula>
    </tableColumn>
    <tableColumn id="13" xr3:uid="{00000000-0010-0000-0000-00000D000000}" name="Monto Impuesto Recaudado" dataDxfId="37" dataCellStyle="Moneda">
      <calculatedColumnFormula>IF(Tabla1[[#This Row],[¿Se recaudó el Impuesto?]]="SI",Tabla1[[#This Row],[Tasa del Impuesto]]*Tabla1[[#This Row],[Honorarios Cobrados]],"")</calculatedColumnFormula>
    </tableColumn>
    <tableColumn id="14" xr3:uid="{00000000-0010-0000-0000-00000E000000}" name="Monto Impuesto NO recaudado" dataDxfId="36" dataCellStyle="Moneda">
      <calculatedColumnFormula>IF(Tabla1[[#This Row],[¿Se recaudó el Impuesto?]]="no",Tabla1[[#This Row],[Tasa del Impuesto]]*Tabla1[[#This Row],[Honorarios Cobrados]],"")</calculatedColumnFormula>
    </tableColumn>
    <tableColumn id="7" xr3:uid="{00000000-0010-0000-0000-000007000000}" name="Motivo por el que no se Recaudó" dataDxfId="35"/>
    <tableColumn id="23" xr3:uid="{00000000-0010-0000-0000-000017000000}" name="Fecha Tentativa de Pago" dataDxfId="34" dataCellStyle="Moneda"/>
    <tableColumn id="21" xr3:uid="{00000000-0010-0000-0000-000015000000}" name="Fecha de Pago Realizado" dataDxfId="33"/>
    <tableColumn id="22" xr3:uid="{00000000-0010-0000-0000-000016000000}" name="Tipo de Aviso" dataDxfId="32"/>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hospital@gmail.com" TargetMode="Externa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vmlDrawing" Target="../drawings/vmlDrawing1.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3"/>
  <sheetViews>
    <sheetView showGridLines="0" workbookViewId="0">
      <selection sqref="A1:H3"/>
    </sheetView>
  </sheetViews>
  <sheetFormatPr baseColWidth="10" defaultRowHeight="15" x14ac:dyDescent="0.2"/>
  <cols>
    <col min="1" max="1" width="2" bestFit="1" customWidth="1"/>
  </cols>
  <sheetData>
    <row r="1" spans="1:8" ht="15" customHeight="1" x14ac:dyDescent="0.2">
      <c r="A1" s="123" t="s">
        <v>148</v>
      </c>
      <c r="B1" s="123"/>
      <c r="C1" s="123"/>
      <c r="D1" s="123"/>
      <c r="E1" s="123"/>
      <c r="F1" s="123"/>
      <c r="G1" s="123"/>
      <c r="H1" s="123"/>
    </row>
    <row r="2" spans="1:8" ht="15" customHeight="1" x14ac:dyDescent="0.2">
      <c r="A2" s="123"/>
      <c r="B2" s="123"/>
      <c r="C2" s="123"/>
      <c r="D2" s="123"/>
      <c r="E2" s="123"/>
      <c r="F2" s="123"/>
      <c r="G2" s="123"/>
      <c r="H2" s="123"/>
    </row>
    <row r="3" spans="1:8" ht="15" customHeight="1" x14ac:dyDescent="0.2">
      <c r="A3" s="123"/>
      <c r="B3" s="123"/>
      <c r="C3" s="123"/>
      <c r="D3" s="123"/>
      <c r="E3" s="123"/>
      <c r="F3" s="123"/>
      <c r="G3" s="123"/>
      <c r="H3" s="123"/>
    </row>
    <row r="5" spans="1:8" ht="30" customHeight="1" x14ac:dyDescent="0.2">
      <c r="A5" s="114">
        <v>1</v>
      </c>
      <c r="B5" s="124" t="s">
        <v>150</v>
      </c>
      <c r="C5" s="124"/>
      <c r="D5" s="124"/>
      <c r="E5" s="124"/>
      <c r="F5" s="124"/>
      <c r="G5" s="124"/>
      <c r="H5" s="124"/>
    </row>
    <row r="6" spans="1:8" ht="30" customHeight="1" x14ac:dyDescent="0.2">
      <c r="A6" s="115">
        <v>2</v>
      </c>
      <c r="B6" s="125" t="s">
        <v>153</v>
      </c>
      <c r="C6" s="125"/>
      <c r="D6" s="125"/>
      <c r="E6" s="125"/>
      <c r="F6" s="125"/>
      <c r="G6" s="125"/>
      <c r="H6" s="125"/>
    </row>
    <row r="7" spans="1:8" ht="30" customHeight="1" x14ac:dyDescent="0.2">
      <c r="A7" s="115">
        <v>3</v>
      </c>
      <c r="B7" s="125" t="s">
        <v>154</v>
      </c>
      <c r="C7" s="125"/>
      <c r="D7" s="125"/>
      <c r="E7" s="125"/>
      <c r="F7" s="125"/>
      <c r="G7" s="125"/>
      <c r="H7" s="125"/>
    </row>
    <row r="8" spans="1:8" ht="30" customHeight="1" x14ac:dyDescent="0.2">
      <c r="A8" s="115">
        <v>4</v>
      </c>
      <c r="B8" s="125" t="s">
        <v>155</v>
      </c>
      <c r="C8" s="125"/>
      <c r="D8" s="125"/>
      <c r="E8" s="125"/>
      <c r="F8" s="125"/>
      <c r="G8" s="125"/>
      <c r="H8" s="125"/>
    </row>
    <row r="9" spans="1:8" ht="30" customHeight="1" x14ac:dyDescent="0.2">
      <c r="A9" s="115">
        <v>5</v>
      </c>
      <c r="B9" s="125" t="s">
        <v>156</v>
      </c>
      <c r="C9" s="125"/>
      <c r="D9" s="125"/>
      <c r="E9" s="125"/>
      <c r="F9" s="125"/>
      <c r="G9" s="125"/>
      <c r="H9" s="125"/>
    </row>
    <row r="10" spans="1:8" ht="30" customHeight="1" x14ac:dyDescent="0.2">
      <c r="A10" s="115">
        <v>6</v>
      </c>
      <c r="B10" s="125" t="s">
        <v>157</v>
      </c>
      <c r="C10" s="125"/>
      <c r="D10" s="125"/>
      <c r="E10" s="125"/>
      <c r="F10" s="125"/>
      <c r="G10" s="125"/>
      <c r="H10" s="125"/>
    </row>
    <row r="11" spans="1:8" ht="45" customHeight="1" x14ac:dyDescent="0.2">
      <c r="A11" s="115">
        <v>7</v>
      </c>
      <c r="B11" s="124" t="s">
        <v>158</v>
      </c>
      <c r="C11" s="124"/>
      <c r="D11" s="124"/>
      <c r="E11" s="124"/>
      <c r="F11" s="124"/>
      <c r="G11" s="124"/>
      <c r="H11" s="124"/>
    </row>
    <row r="12" spans="1:8" ht="30" customHeight="1" x14ac:dyDescent="0.2">
      <c r="A12" s="115">
        <v>8</v>
      </c>
      <c r="B12" s="124" t="s">
        <v>151</v>
      </c>
      <c r="C12" s="124"/>
      <c r="D12" s="124"/>
      <c r="E12" s="124"/>
      <c r="F12" s="124"/>
      <c r="G12" s="124"/>
      <c r="H12" s="124"/>
    </row>
    <row r="13" spans="1:8" ht="30" customHeight="1" x14ac:dyDescent="0.2">
      <c r="A13" s="115">
        <v>9</v>
      </c>
      <c r="B13" s="125" t="s">
        <v>152</v>
      </c>
      <c r="C13" s="125"/>
      <c r="D13" s="125"/>
      <c r="E13" s="125"/>
      <c r="F13" s="125"/>
      <c r="G13" s="125"/>
      <c r="H13" s="125"/>
    </row>
  </sheetData>
  <sheetProtection algorithmName="SHA-512" hashValue="Ky/9orqKg6jApoX2TueNDnjJfsP8lmAItG+Ov8REkA315cIDZJL1J86LHl6msSjuP2zumkgHvAxynX+09QsysQ==" saltValue="2wQ5GlRrGPLqkiZi7j4TJw==" spinCount="100000" sheet="1" objects="1" scenarios="1"/>
  <mergeCells count="10">
    <mergeCell ref="B9:H9"/>
    <mergeCell ref="B10:H10"/>
    <mergeCell ref="B11:H11"/>
    <mergeCell ref="B12:H12"/>
    <mergeCell ref="B13:H13"/>
    <mergeCell ref="A1:H3"/>
    <mergeCell ref="B5:H5"/>
    <mergeCell ref="B6:H6"/>
    <mergeCell ref="B7:H7"/>
    <mergeCell ref="B8:H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9:AA332"/>
  <sheetViews>
    <sheetView showGridLines="0" topLeftCell="A7" zoomScale="80" zoomScaleNormal="80" zoomScalePageLayoutView="50" workbookViewId="0">
      <selection activeCell="A13" sqref="A13:C13"/>
    </sheetView>
  </sheetViews>
  <sheetFormatPr baseColWidth="10" defaultColWidth="11.5" defaultRowHeight="15" x14ac:dyDescent="0.2"/>
  <cols>
    <col min="1" max="1" width="21.33203125" style="24" customWidth="1"/>
    <col min="2" max="2" width="22.6640625" style="24" bestFit="1" customWidth="1"/>
    <col min="3" max="3" width="47.1640625" style="24" bestFit="1" customWidth="1"/>
    <col min="4" max="7" width="12" style="24" customWidth="1"/>
    <col min="8" max="8" width="17.5" style="24" customWidth="1"/>
    <col min="9" max="9" width="16.6640625" style="24" customWidth="1"/>
    <col min="10" max="10" width="13" style="24" customWidth="1"/>
    <col min="11" max="11" width="17.33203125" style="24" bestFit="1" customWidth="1"/>
    <col min="12" max="12" width="13.1640625" style="24" customWidth="1"/>
    <col min="13" max="13" width="14.83203125" style="24" bestFit="1" customWidth="1"/>
    <col min="14" max="14" width="19.5" style="24" bestFit="1" customWidth="1"/>
    <col min="15" max="15" width="18.1640625" style="24" bestFit="1" customWidth="1"/>
    <col min="16" max="16" width="15.1640625" style="24" customWidth="1"/>
    <col min="17" max="17" width="11.5" style="24"/>
    <col min="18" max="18" width="13.6640625" style="24" bestFit="1" customWidth="1"/>
    <col min="19" max="19" width="18.1640625" style="24" bestFit="1" customWidth="1"/>
    <col min="20" max="20" width="55.1640625" style="24" customWidth="1"/>
    <col min="21" max="21" width="16.83203125" style="24" customWidth="1"/>
    <col min="22" max="23" width="16.6640625" style="24" customWidth="1"/>
    <col min="24" max="24" width="18.1640625" style="24" bestFit="1" customWidth="1"/>
    <col min="25" max="25" width="28" style="24" customWidth="1"/>
    <col min="26" max="26" width="30.83203125" style="24" customWidth="1"/>
    <col min="27" max="27" width="31.5" style="24" hidden="1" customWidth="1"/>
    <col min="28" max="16384" width="11.5" style="24"/>
  </cols>
  <sheetData>
    <row r="9" spans="1:14" ht="7.5" customHeight="1" x14ac:dyDescent="0.2"/>
    <row r="10" spans="1:14" ht="15.75" customHeight="1" x14ac:dyDescent="0.2">
      <c r="D10" s="12"/>
      <c r="E10" s="12"/>
      <c r="F10" s="12"/>
      <c r="G10" s="12"/>
    </row>
    <row r="11" spans="1:14" ht="15.75" customHeight="1" x14ac:dyDescent="0.2">
      <c r="D11" s="12"/>
      <c r="E11" s="12"/>
      <c r="F11" s="12"/>
      <c r="G11" s="12"/>
    </row>
    <row r="12" spans="1:14" ht="15.75" customHeight="1" x14ac:dyDescent="0.2">
      <c r="A12" s="133" t="s">
        <v>59</v>
      </c>
      <c r="B12" s="133"/>
      <c r="C12" s="133"/>
      <c r="E12" s="11"/>
      <c r="F12" s="11"/>
      <c r="G12" s="14"/>
      <c r="H12" s="34"/>
    </row>
    <row r="13" spans="1:14" ht="16" x14ac:dyDescent="0.2">
      <c r="A13" s="132" t="s">
        <v>159</v>
      </c>
      <c r="B13" s="132"/>
      <c r="C13" s="132"/>
      <c r="D13" s="35"/>
      <c r="E13" s="11"/>
      <c r="F13" s="11"/>
      <c r="G13" s="14"/>
      <c r="H13" s="34"/>
    </row>
    <row r="14" spans="1:14" ht="16" x14ac:dyDescent="0.2">
      <c r="A14" s="36"/>
      <c r="B14" s="36"/>
      <c r="C14" s="36"/>
      <c r="D14" s="35"/>
      <c r="E14" s="11"/>
      <c r="F14" s="11"/>
      <c r="G14" s="14"/>
      <c r="H14" s="34"/>
    </row>
    <row r="15" spans="1:14" ht="17" x14ac:dyDescent="0.2">
      <c r="A15" s="37" t="s">
        <v>15</v>
      </c>
      <c r="B15" s="134"/>
      <c r="C15" s="134"/>
      <c r="E15" s="38"/>
      <c r="F15" s="11"/>
      <c r="G15" s="11"/>
      <c r="H15" s="34"/>
      <c r="L15" s="39"/>
      <c r="N15" s="39"/>
    </row>
    <row r="16" spans="1:14" ht="16" x14ac:dyDescent="0.2">
      <c r="A16" s="2" t="s">
        <v>23</v>
      </c>
      <c r="B16" s="135"/>
      <c r="C16" s="135"/>
      <c r="D16" s="11"/>
      <c r="E16" s="11"/>
      <c r="F16" s="11"/>
      <c r="G16" s="14"/>
      <c r="H16" s="34"/>
      <c r="L16" s="39"/>
      <c r="N16" s="39"/>
    </row>
    <row r="17" spans="1:27" ht="20.25" customHeight="1" x14ac:dyDescent="0.2">
      <c r="A17" s="2" t="s">
        <v>60</v>
      </c>
      <c r="B17" s="135"/>
      <c r="C17" s="135"/>
      <c r="D17" s="34"/>
      <c r="E17" s="11"/>
      <c r="F17" s="34"/>
      <c r="G17" s="34"/>
      <c r="H17" s="34"/>
      <c r="J17" s="40"/>
      <c r="L17" s="39"/>
      <c r="N17" s="39"/>
    </row>
    <row r="18" spans="1:27" ht="20.25" customHeight="1" x14ac:dyDescent="0.2">
      <c r="A18" s="2" t="s">
        <v>29</v>
      </c>
      <c r="B18" s="135"/>
      <c r="C18" s="135"/>
      <c r="D18" s="34"/>
      <c r="E18" s="11"/>
      <c r="F18" s="34"/>
      <c r="G18" s="34"/>
      <c r="H18" s="34"/>
      <c r="L18" s="39"/>
      <c r="N18" s="39"/>
    </row>
    <row r="19" spans="1:27" ht="20.25" customHeight="1" x14ac:dyDescent="0.2">
      <c r="A19" s="37" t="s">
        <v>20</v>
      </c>
      <c r="B19" s="135"/>
      <c r="C19" s="135"/>
      <c r="D19" s="11"/>
      <c r="E19" s="11"/>
      <c r="F19" s="14"/>
      <c r="G19" s="11"/>
      <c r="H19" s="34"/>
      <c r="J19" s="40"/>
      <c r="L19" s="39"/>
      <c r="N19" s="39"/>
    </row>
    <row r="20" spans="1:27" ht="20.25" customHeight="1" x14ac:dyDescent="0.2">
      <c r="A20" s="2" t="s">
        <v>24</v>
      </c>
      <c r="B20" s="135"/>
      <c r="C20" s="135"/>
      <c r="D20" s="11"/>
      <c r="E20" s="11"/>
      <c r="F20" s="14"/>
      <c r="G20" s="11"/>
      <c r="J20" s="40"/>
      <c r="L20" s="39"/>
      <c r="N20" s="39"/>
    </row>
    <row r="21" spans="1:27" ht="20.25" customHeight="1" x14ac:dyDescent="0.2">
      <c r="A21" s="2" t="s">
        <v>22</v>
      </c>
      <c r="B21" s="135"/>
      <c r="C21" s="135"/>
      <c r="D21" s="11"/>
      <c r="E21" s="11"/>
      <c r="F21" s="14"/>
      <c r="G21" s="11"/>
      <c r="J21" s="40"/>
      <c r="L21" s="39"/>
      <c r="N21" s="39"/>
    </row>
    <row r="22" spans="1:27" ht="20.25" customHeight="1" x14ac:dyDescent="0.2">
      <c r="A22" s="2" t="s">
        <v>33</v>
      </c>
      <c r="B22" s="135"/>
      <c r="C22" s="135"/>
      <c r="D22" s="11"/>
      <c r="E22" s="11"/>
      <c r="F22" s="14"/>
      <c r="G22" s="11"/>
      <c r="J22" s="40"/>
      <c r="L22" s="39"/>
      <c r="N22" s="39"/>
    </row>
    <row r="23" spans="1:27" ht="20.25" customHeight="1" x14ac:dyDescent="0.2">
      <c r="A23" s="2" t="s">
        <v>14</v>
      </c>
      <c r="B23" s="136"/>
      <c r="C23" s="136"/>
      <c r="D23" s="11"/>
      <c r="E23" s="11"/>
      <c r="F23" s="14"/>
      <c r="G23" s="11"/>
      <c r="J23" s="40"/>
      <c r="L23" s="39"/>
      <c r="N23" s="39"/>
    </row>
    <row r="24" spans="1:27" ht="20.25" customHeight="1" x14ac:dyDescent="0.2">
      <c r="A24" s="2" t="s">
        <v>13</v>
      </c>
      <c r="B24" s="135"/>
      <c r="C24" s="135"/>
      <c r="D24" s="34"/>
      <c r="E24" s="14"/>
      <c r="F24" s="14"/>
      <c r="G24" s="12"/>
      <c r="I24" s="34"/>
      <c r="J24" s="40"/>
      <c r="L24" s="39"/>
      <c r="N24" s="39"/>
    </row>
    <row r="25" spans="1:27" ht="20.25" customHeight="1" x14ac:dyDescent="0.2">
      <c r="A25" s="2" t="s">
        <v>58</v>
      </c>
      <c r="B25" s="137"/>
      <c r="C25" s="137"/>
      <c r="D25" s="14"/>
      <c r="E25" s="14"/>
      <c r="F25" s="14"/>
      <c r="G25" s="11"/>
      <c r="H25" s="34"/>
      <c r="I25" s="34"/>
      <c r="J25" s="40"/>
      <c r="L25" s="39"/>
      <c r="N25" s="39"/>
    </row>
    <row r="26" spans="1:27" ht="20.25" customHeight="1" x14ac:dyDescent="0.2">
      <c r="A26" s="2" t="s">
        <v>71</v>
      </c>
      <c r="B26" s="138">
        <v>2022</v>
      </c>
      <c r="C26" s="138"/>
      <c r="D26" s="40"/>
      <c r="E26" s="40"/>
      <c r="F26" s="40"/>
      <c r="G26" s="34"/>
      <c r="H26" s="34"/>
      <c r="I26" s="34"/>
      <c r="J26" s="40"/>
      <c r="L26" s="39"/>
      <c r="N26" s="39"/>
    </row>
    <row r="27" spans="1:27" ht="20.25" customHeight="1" thickBot="1" x14ac:dyDescent="0.25">
      <c r="B27" s="41"/>
      <c r="C27" s="41"/>
      <c r="D27" s="40"/>
      <c r="E27" s="40"/>
      <c r="F27" s="40"/>
      <c r="G27" s="42"/>
      <c r="H27" s="42"/>
      <c r="I27" s="42"/>
      <c r="J27" s="40"/>
      <c r="L27" s="39"/>
      <c r="N27" s="39"/>
    </row>
    <row r="28" spans="1:27" ht="31.5" customHeight="1" thickBot="1" x14ac:dyDescent="0.25">
      <c r="A28" s="126" t="s">
        <v>54</v>
      </c>
      <c r="B28" s="127"/>
      <c r="C28" s="127"/>
      <c r="D28" s="127"/>
      <c r="E28" s="127"/>
      <c r="F28" s="127"/>
      <c r="G28" s="127"/>
      <c r="H28" s="127"/>
      <c r="I28" s="127"/>
      <c r="J28" s="128"/>
      <c r="K28" s="126" t="s">
        <v>55</v>
      </c>
      <c r="L28" s="127"/>
      <c r="M28" s="128"/>
      <c r="N28" s="126" t="s">
        <v>56</v>
      </c>
      <c r="O28" s="127"/>
      <c r="P28" s="128"/>
      <c r="Q28" s="129" t="s">
        <v>57</v>
      </c>
      <c r="R28" s="130"/>
      <c r="S28" s="131"/>
      <c r="T28" s="126" t="s">
        <v>125</v>
      </c>
      <c r="U28" s="127"/>
      <c r="V28" s="128"/>
      <c r="W28" s="106" t="s">
        <v>144</v>
      </c>
    </row>
    <row r="29" spans="1:27" ht="49" thickBot="1" x14ac:dyDescent="0.25">
      <c r="A29" s="43" t="s">
        <v>0</v>
      </c>
      <c r="B29" s="44" t="s">
        <v>2</v>
      </c>
      <c r="C29" s="44" t="s">
        <v>1</v>
      </c>
      <c r="D29" s="44" t="s">
        <v>18</v>
      </c>
      <c r="E29" s="44" t="s">
        <v>19</v>
      </c>
      <c r="F29" s="44" t="s">
        <v>20</v>
      </c>
      <c r="G29" s="44" t="s">
        <v>21</v>
      </c>
      <c r="H29" s="44" t="s">
        <v>22</v>
      </c>
      <c r="I29" s="44" t="s">
        <v>3</v>
      </c>
      <c r="J29" s="45" t="s">
        <v>4</v>
      </c>
      <c r="K29" s="46" t="s">
        <v>12</v>
      </c>
      <c r="L29" s="47" t="s">
        <v>7</v>
      </c>
      <c r="M29" s="48" t="s">
        <v>8</v>
      </c>
      <c r="N29" s="49" t="s">
        <v>6</v>
      </c>
      <c r="O29" s="50" t="s">
        <v>5</v>
      </c>
      <c r="P29" s="51" t="s">
        <v>122</v>
      </c>
      <c r="Q29" s="49" t="s">
        <v>11</v>
      </c>
      <c r="R29" s="50" t="s">
        <v>9</v>
      </c>
      <c r="S29" s="51" t="s">
        <v>10</v>
      </c>
      <c r="T29" s="52" t="s">
        <v>126</v>
      </c>
      <c r="U29" s="52" t="s">
        <v>127</v>
      </c>
      <c r="V29" s="52" t="s">
        <v>128</v>
      </c>
      <c r="W29" s="52" t="s">
        <v>145</v>
      </c>
    </row>
    <row r="30" spans="1:27" ht="16" x14ac:dyDescent="0.2">
      <c r="A30" s="53"/>
      <c r="B30" s="54"/>
      <c r="C30" s="54"/>
      <c r="D30" s="54"/>
      <c r="E30" s="54"/>
      <c r="F30" s="54"/>
      <c r="G30" s="54"/>
      <c r="H30" s="54"/>
      <c r="I30" s="54"/>
      <c r="J30" s="54"/>
      <c r="K30" s="54"/>
      <c r="L30" s="54"/>
      <c r="M30" s="54"/>
      <c r="N30" s="55"/>
      <c r="O30" s="56"/>
      <c r="P30" s="57"/>
      <c r="Q30" s="71">
        <v>0.03</v>
      </c>
      <c r="R30" s="72" t="str">
        <f>IF(Tabla1[[#This Row],[¿Se recaudó el Impuesto?]]="SI",Tabla1[[#This Row],[Tasa del Impuesto]]*Tabla1[[#This Row],[Honorarios Cobrados]],"")</f>
        <v/>
      </c>
      <c r="S30" s="72" t="str">
        <f>IF(Tabla1[[#This Row],[¿Se recaudó el Impuesto?]]="no",Tabla1[[#This Row],[Tasa del Impuesto]]*Tabla1[[#This Row],[Honorarios Cobrados]],"")</f>
        <v/>
      </c>
      <c r="T30" s="58"/>
      <c r="U30" s="58"/>
      <c r="V30" s="59"/>
      <c r="W30" s="105"/>
      <c r="AA30" s="24" t="s">
        <v>139</v>
      </c>
    </row>
    <row r="31" spans="1:27" ht="16" x14ac:dyDescent="0.2">
      <c r="A31" s="60"/>
      <c r="B31" s="61"/>
      <c r="C31" s="61"/>
      <c r="D31" s="61"/>
      <c r="E31" s="61"/>
      <c r="F31" s="61"/>
      <c r="G31" s="61"/>
      <c r="H31" s="61"/>
      <c r="I31" s="61"/>
      <c r="J31" s="61"/>
      <c r="K31" s="61"/>
      <c r="L31" s="61"/>
      <c r="M31" s="61"/>
      <c r="N31" s="62"/>
      <c r="O31" s="63"/>
      <c r="P31" s="64"/>
      <c r="Q31" s="71">
        <v>0.03</v>
      </c>
      <c r="R31" s="72" t="str">
        <f>IF(Tabla1[[#This Row],[¿Se recaudó el Impuesto?]]="SI",Tabla1[[#This Row],[Tasa del Impuesto]]*Tabla1[[#This Row],[Honorarios Cobrados]],"")</f>
        <v/>
      </c>
      <c r="S31" s="72" t="str">
        <f>IF(Tabla1[[#This Row],[¿Se recaudó el Impuesto?]]="no",Tabla1[[#This Row],[Tasa del Impuesto]]*Tabla1[[#This Row],[Honorarios Cobrados]],"")</f>
        <v/>
      </c>
      <c r="T31" s="58"/>
      <c r="U31" s="65"/>
      <c r="V31" s="66"/>
      <c r="W31" s="66"/>
      <c r="AA31" s="24" t="s">
        <v>137</v>
      </c>
    </row>
    <row r="32" spans="1:27" ht="16" x14ac:dyDescent="0.2">
      <c r="A32" s="53"/>
      <c r="B32" s="54"/>
      <c r="C32" s="54"/>
      <c r="D32" s="54"/>
      <c r="E32" s="54"/>
      <c r="F32" s="54"/>
      <c r="G32" s="54"/>
      <c r="H32" s="54"/>
      <c r="I32" s="54"/>
      <c r="J32" s="54"/>
      <c r="K32" s="54"/>
      <c r="L32" s="54"/>
      <c r="M32" s="54"/>
      <c r="N32" s="55"/>
      <c r="O32" s="56"/>
      <c r="P32" s="57"/>
      <c r="Q32" s="71">
        <v>0.03</v>
      </c>
      <c r="R32" s="72" t="str">
        <f>IF(Tabla1[[#This Row],[¿Se recaudó el Impuesto?]]="SI",Tabla1[[#This Row],[Tasa del Impuesto]]*Tabla1[[#This Row],[Honorarios Cobrados]],"")</f>
        <v/>
      </c>
      <c r="S32" s="72" t="str">
        <f>IF(Tabla1[[#This Row],[¿Se recaudó el Impuesto?]]="no",Tabla1[[#This Row],[Tasa del Impuesto]]*Tabla1[[#This Row],[Honorarios Cobrados]],"")</f>
        <v/>
      </c>
      <c r="T32" s="58"/>
      <c r="U32" s="65"/>
      <c r="V32" s="66"/>
      <c r="W32" s="66"/>
      <c r="AA32" s="24" t="s">
        <v>123</v>
      </c>
    </row>
    <row r="33" spans="1:27" ht="16" x14ac:dyDescent="0.2">
      <c r="A33" s="60"/>
      <c r="B33" s="61"/>
      <c r="C33" s="61"/>
      <c r="D33" s="61"/>
      <c r="E33" s="61"/>
      <c r="F33" s="61"/>
      <c r="G33" s="61"/>
      <c r="H33" s="61"/>
      <c r="I33" s="61"/>
      <c r="J33" s="61"/>
      <c r="K33" s="61"/>
      <c r="L33" s="61"/>
      <c r="M33" s="61"/>
      <c r="N33" s="62"/>
      <c r="O33" s="63"/>
      <c r="P33" s="64"/>
      <c r="Q33" s="71">
        <v>0.03</v>
      </c>
      <c r="R33" s="72" t="str">
        <f>IF(Tabla1[[#This Row],[¿Se recaudó el Impuesto?]]="SI",Tabla1[[#This Row],[Tasa del Impuesto]]*Tabla1[[#This Row],[Honorarios Cobrados]],"")</f>
        <v/>
      </c>
      <c r="S33" s="72" t="str">
        <f>IF(Tabla1[[#This Row],[¿Se recaudó el Impuesto?]]="no",Tabla1[[#This Row],[Tasa del Impuesto]]*Tabla1[[#This Row],[Honorarios Cobrados]],"")</f>
        <v/>
      </c>
      <c r="T33" s="58"/>
      <c r="U33" s="65"/>
      <c r="V33" s="66"/>
      <c r="W33" s="66"/>
      <c r="AA33" s="24" t="s">
        <v>124</v>
      </c>
    </row>
    <row r="34" spans="1:27" ht="16" x14ac:dyDescent="0.2">
      <c r="A34" s="53"/>
      <c r="B34" s="54"/>
      <c r="C34" s="54"/>
      <c r="D34" s="54"/>
      <c r="E34" s="54"/>
      <c r="F34" s="54"/>
      <c r="G34" s="54"/>
      <c r="H34" s="54"/>
      <c r="I34" s="54"/>
      <c r="J34" s="54"/>
      <c r="K34" s="54"/>
      <c r="L34" s="54"/>
      <c r="M34" s="54"/>
      <c r="N34" s="55"/>
      <c r="O34" s="56"/>
      <c r="P34" s="57"/>
      <c r="Q34" s="71">
        <v>0.03</v>
      </c>
      <c r="R34" s="72" t="str">
        <f>IF(Tabla1[[#This Row],[¿Se recaudó el Impuesto?]]="SI",Tabla1[[#This Row],[Tasa del Impuesto]]*Tabla1[[#This Row],[Honorarios Cobrados]],"")</f>
        <v/>
      </c>
      <c r="S34" s="72" t="str">
        <f>IF(Tabla1[[#This Row],[¿Se recaudó el Impuesto?]]="no",Tabla1[[#This Row],[Tasa del Impuesto]]*Tabla1[[#This Row],[Honorarios Cobrados]],"")</f>
        <v/>
      </c>
      <c r="T34" s="58"/>
      <c r="U34" s="65"/>
      <c r="V34" s="66"/>
      <c r="W34" s="66"/>
      <c r="AA34" s="24" t="s">
        <v>146</v>
      </c>
    </row>
    <row r="35" spans="1:27" ht="16" x14ac:dyDescent="0.2">
      <c r="A35" s="60"/>
      <c r="B35" s="61"/>
      <c r="C35" s="61"/>
      <c r="D35" s="61"/>
      <c r="E35" s="61"/>
      <c r="F35" s="61"/>
      <c r="G35" s="61"/>
      <c r="H35" s="61"/>
      <c r="I35" s="61"/>
      <c r="J35" s="61"/>
      <c r="K35" s="61"/>
      <c r="L35" s="61"/>
      <c r="M35" s="61"/>
      <c r="N35" s="62"/>
      <c r="O35" s="63"/>
      <c r="P35" s="64"/>
      <c r="Q35" s="71">
        <v>0.03</v>
      </c>
      <c r="R35" s="72" t="str">
        <f>IF(Tabla1[[#This Row],[¿Se recaudó el Impuesto?]]="SI",Tabla1[[#This Row],[Tasa del Impuesto]]*Tabla1[[#This Row],[Honorarios Cobrados]],"")</f>
        <v/>
      </c>
      <c r="S35" s="72" t="str">
        <f>IF(Tabla1[[#This Row],[¿Se recaudó el Impuesto?]]="no",Tabla1[[#This Row],[Tasa del Impuesto]]*Tabla1[[#This Row],[Honorarios Cobrados]],"")</f>
        <v/>
      </c>
      <c r="T35" s="58"/>
      <c r="U35" s="65"/>
      <c r="V35" s="66"/>
      <c r="W35" s="66"/>
      <c r="AA35" s="24" t="s">
        <v>147</v>
      </c>
    </row>
    <row r="36" spans="1:27" ht="16" x14ac:dyDescent="0.2">
      <c r="A36" s="53"/>
      <c r="B36" s="54"/>
      <c r="C36" s="54"/>
      <c r="D36" s="54"/>
      <c r="E36" s="54"/>
      <c r="F36" s="54"/>
      <c r="G36" s="54"/>
      <c r="H36" s="54"/>
      <c r="I36" s="54"/>
      <c r="J36" s="54"/>
      <c r="K36" s="54"/>
      <c r="L36" s="54"/>
      <c r="M36" s="54"/>
      <c r="N36" s="55"/>
      <c r="O36" s="56"/>
      <c r="P36" s="57"/>
      <c r="Q36" s="71">
        <v>0.03</v>
      </c>
      <c r="R36" s="72" t="str">
        <f>IF(Tabla1[[#This Row],[¿Se recaudó el Impuesto?]]="SI",Tabla1[[#This Row],[Tasa del Impuesto]]*Tabla1[[#This Row],[Honorarios Cobrados]],"")</f>
        <v/>
      </c>
      <c r="S36" s="72" t="str">
        <f>IF(Tabla1[[#This Row],[¿Se recaudó el Impuesto?]]="no",Tabla1[[#This Row],[Tasa del Impuesto]]*Tabla1[[#This Row],[Honorarios Cobrados]],"")</f>
        <v/>
      </c>
      <c r="T36" s="58"/>
      <c r="U36" s="65"/>
      <c r="V36" s="66"/>
      <c r="W36" s="66"/>
      <c r="AA36" s="24" t="s">
        <v>138</v>
      </c>
    </row>
    <row r="37" spans="1:27" ht="16" x14ac:dyDescent="0.2">
      <c r="A37" s="60"/>
      <c r="B37" s="61"/>
      <c r="C37" s="61"/>
      <c r="D37" s="61"/>
      <c r="E37" s="61"/>
      <c r="F37" s="61"/>
      <c r="G37" s="61"/>
      <c r="H37" s="61"/>
      <c r="I37" s="61"/>
      <c r="J37" s="61"/>
      <c r="K37" s="61"/>
      <c r="L37" s="61"/>
      <c r="M37" s="61"/>
      <c r="N37" s="62"/>
      <c r="O37" s="63"/>
      <c r="P37" s="64"/>
      <c r="Q37" s="71">
        <v>0.03</v>
      </c>
      <c r="R37" s="72" t="str">
        <f>IF(Tabla1[[#This Row],[¿Se recaudó el Impuesto?]]="SI",Tabla1[[#This Row],[Tasa del Impuesto]]*Tabla1[[#This Row],[Honorarios Cobrados]],"")</f>
        <v/>
      </c>
      <c r="S37" s="72" t="str">
        <f>IF(Tabla1[[#This Row],[¿Se recaudó el Impuesto?]]="no",Tabla1[[#This Row],[Tasa del Impuesto]]*Tabla1[[#This Row],[Honorarios Cobrados]],"")</f>
        <v/>
      </c>
      <c r="T37" s="58"/>
      <c r="U37" s="65"/>
      <c r="V37" s="66"/>
      <c r="W37" s="66"/>
    </row>
    <row r="38" spans="1:27" ht="16" x14ac:dyDescent="0.2">
      <c r="A38" s="53"/>
      <c r="B38" s="54"/>
      <c r="C38" s="54"/>
      <c r="D38" s="54"/>
      <c r="E38" s="54"/>
      <c r="F38" s="54"/>
      <c r="G38" s="54"/>
      <c r="H38" s="54"/>
      <c r="I38" s="54"/>
      <c r="J38" s="54"/>
      <c r="K38" s="54"/>
      <c r="L38" s="54"/>
      <c r="M38" s="54"/>
      <c r="N38" s="55"/>
      <c r="O38" s="56"/>
      <c r="P38" s="57"/>
      <c r="Q38" s="71">
        <v>0.03</v>
      </c>
      <c r="R38" s="72" t="str">
        <f>IF(Tabla1[[#This Row],[¿Se recaudó el Impuesto?]]="SI",Tabla1[[#This Row],[Tasa del Impuesto]]*Tabla1[[#This Row],[Honorarios Cobrados]],"")</f>
        <v/>
      </c>
      <c r="S38" s="72" t="str">
        <f>IF(Tabla1[[#This Row],[¿Se recaudó el Impuesto?]]="no",Tabla1[[#This Row],[Tasa del Impuesto]]*Tabla1[[#This Row],[Honorarios Cobrados]],"")</f>
        <v/>
      </c>
      <c r="T38" s="58"/>
      <c r="U38" s="65"/>
      <c r="V38" s="66"/>
      <c r="W38" s="66"/>
    </row>
    <row r="39" spans="1:27" ht="16" x14ac:dyDescent="0.2">
      <c r="A39" s="60"/>
      <c r="B39" s="61"/>
      <c r="C39" s="61"/>
      <c r="D39" s="61"/>
      <c r="E39" s="61"/>
      <c r="F39" s="61"/>
      <c r="G39" s="61"/>
      <c r="H39" s="61"/>
      <c r="I39" s="61"/>
      <c r="J39" s="61"/>
      <c r="K39" s="61"/>
      <c r="L39" s="61"/>
      <c r="M39" s="61"/>
      <c r="N39" s="62"/>
      <c r="O39" s="63"/>
      <c r="P39" s="64"/>
      <c r="Q39" s="71">
        <v>0.03</v>
      </c>
      <c r="R39" s="72" t="str">
        <f>IF(Tabla1[[#This Row],[¿Se recaudó el Impuesto?]]="SI",Tabla1[[#This Row],[Tasa del Impuesto]]*Tabla1[[#This Row],[Honorarios Cobrados]],"")</f>
        <v/>
      </c>
      <c r="S39" s="72" t="str">
        <f>IF(Tabla1[[#This Row],[¿Se recaudó el Impuesto?]]="no",Tabla1[[#This Row],[Tasa del Impuesto]]*Tabla1[[#This Row],[Honorarios Cobrados]],"")</f>
        <v/>
      </c>
      <c r="T39" s="58"/>
      <c r="U39" s="65"/>
      <c r="V39" s="66"/>
      <c r="W39" s="66"/>
    </row>
    <row r="40" spans="1:27" ht="16" x14ac:dyDescent="0.2">
      <c r="A40" s="53"/>
      <c r="B40" s="54"/>
      <c r="C40" s="54"/>
      <c r="D40" s="54"/>
      <c r="E40" s="54"/>
      <c r="F40" s="54"/>
      <c r="G40" s="54"/>
      <c r="H40" s="54"/>
      <c r="I40" s="54"/>
      <c r="J40" s="54"/>
      <c r="K40" s="54"/>
      <c r="L40" s="54"/>
      <c r="M40" s="54"/>
      <c r="N40" s="55"/>
      <c r="O40" s="56"/>
      <c r="P40" s="57"/>
      <c r="Q40" s="71">
        <v>0.03</v>
      </c>
      <c r="R40" s="72" t="str">
        <f>IF(Tabla1[[#This Row],[¿Se recaudó el Impuesto?]]="SI",Tabla1[[#This Row],[Tasa del Impuesto]]*Tabla1[[#This Row],[Honorarios Cobrados]],"")</f>
        <v/>
      </c>
      <c r="S40" s="72" t="str">
        <f>IF(Tabla1[[#This Row],[¿Se recaudó el Impuesto?]]="no",Tabla1[[#This Row],[Tasa del Impuesto]]*Tabla1[[#This Row],[Honorarios Cobrados]],"")</f>
        <v/>
      </c>
      <c r="T40" s="58"/>
      <c r="U40" s="65"/>
      <c r="V40" s="66"/>
      <c r="W40" s="66"/>
    </row>
    <row r="41" spans="1:27" ht="16" x14ac:dyDescent="0.2">
      <c r="A41" s="60"/>
      <c r="B41" s="61"/>
      <c r="C41" s="61"/>
      <c r="D41" s="61"/>
      <c r="E41" s="61"/>
      <c r="F41" s="61"/>
      <c r="G41" s="61"/>
      <c r="H41" s="61"/>
      <c r="I41" s="61"/>
      <c r="J41" s="61"/>
      <c r="K41" s="61"/>
      <c r="L41" s="61"/>
      <c r="M41" s="61"/>
      <c r="N41" s="62"/>
      <c r="O41" s="63"/>
      <c r="P41" s="64"/>
      <c r="Q41" s="71">
        <v>0.03</v>
      </c>
      <c r="R41" s="72" t="str">
        <f>IF(Tabla1[[#This Row],[¿Se recaudó el Impuesto?]]="SI",Tabla1[[#This Row],[Tasa del Impuesto]]*Tabla1[[#This Row],[Honorarios Cobrados]],"")</f>
        <v/>
      </c>
      <c r="S41" s="72" t="str">
        <f>IF(Tabla1[[#This Row],[¿Se recaudó el Impuesto?]]="no",Tabla1[[#This Row],[Tasa del Impuesto]]*Tabla1[[#This Row],[Honorarios Cobrados]],"")</f>
        <v/>
      </c>
      <c r="T41" s="58"/>
      <c r="U41" s="65"/>
      <c r="V41" s="66"/>
      <c r="W41" s="66"/>
    </row>
    <row r="42" spans="1:27" ht="16" x14ac:dyDescent="0.2">
      <c r="A42" s="53"/>
      <c r="B42" s="54"/>
      <c r="C42" s="54"/>
      <c r="D42" s="54"/>
      <c r="E42" s="54"/>
      <c r="F42" s="54"/>
      <c r="G42" s="54"/>
      <c r="H42" s="54"/>
      <c r="I42" s="54"/>
      <c r="J42" s="54"/>
      <c r="K42" s="54"/>
      <c r="L42" s="54"/>
      <c r="M42" s="54"/>
      <c r="N42" s="55"/>
      <c r="O42" s="56"/>
      <c r="P42" s="57"/>
      <c r="Q42" s="71">
        <v>0.03</v>
      </c>
      <c r="R42" s="72" t="str">
        <f>IF(Tabla1[[#This Row],[¿Se recaudó el Impuesto?]]="SI",Tabla1[[#This Row],[Tasa del Impuesto]]*Tabla1[[#This Row],[Honorarios Cobrados]],"")</f>
        <v/>
      </c>
      <c r="S42" s="72" t="str">
        <f>IF(Tabla1[[#This Row],[¿Se recaudó el Impuesto?]]="no",Tabla1[[#This Row],[Tasa del Impuesto]]*Tabla1[[#This Row],[Honorarios Cobrados]],"")</f>
        <v/>
      </c>
      <c r="T42" s="58"/>
      <c r="U42" s="65"/>
      <c r="V42" s="66"/>
      <c r="W42" s="66"/>
    </row>
    <row r="43" spans="1:27" ht="16" x14ac:dyDescent="0.2">
      <c r="A43" s="60"/>
      <c r="B43" s="61"/>
      <c r="C43" s="61"/>
      <c r="D43" s="61"/>
      <c r="E43" s="61"/>
      <c r="F43" s="61"/>
      <c r="G43" s="61"/>
      <c r="H43" s="61"/>
      <c r="I43" s="61"/>
      <c r="J43" s="61"/>
      <c r="K43" s="61"/>
      <c r="L43" s="61"/>
      <c r="M43" s="61"/>
      <c r="N43" s="62"/>
      <c r="O43" s="63"/>
      <c r="P43" s="64"/>
      <c r="Q43" s="71">
        <v>0.03</v>
      </c>
      <c r="R43" s="72" t="str">
        <f>IF(Tabla1[[#This Row],[¿Se recaudó el Impuesto?]]="SI",Tabla1[[#This Row],[Tasa del Impuesto]]*Tabla1[[#This Row],[Honorarios Cobrados]],"")</f>
        <v/>
      </c>
      <c r="S43" s="72" t="str">
        <f>IF(Tabla1[[#This Row],[¿Se recaudó el Impuesto?]]="no",Tabla1[[#This Row],[Tasa del Impuesto]]*Tabla1[[#This Row],[Honorarios Cobrados]],"")</f>
        <v/>
      </c>
      <c r="T43" s="58"/>
      <c r="U43" s="65"/>
      <c r="V43" s="66"/>
      <c r="W43" s="66"/>
    </row>
    <row r="44" spans="1:27" ht="16" x14ac:dyDescent="0.2">
      <c r="A44" s="53"/>
      <c r="B44" s="54"/>
      <c r="C44" s="54"/>
      <c r="D44" s="54"/>
      <c r="E44" s="54"/>
      <c r="F44" s="54"/>
      <c r="G44" s="54"/>
      <c r="H44" s="54"/>
      <c r="I44" s="54"/>
      <c r="J44" s="54"/>
      <c r="K44" s="54"/>
      <c r="L44" s="54"/>
      <c r="M44" s="54"/>
      <c r="N44" s="55"/>
      <c r="O44" s="56"/>
      <c r="P44" s="57"/>
      <c r="Q44" s="71">
        <v>0.03</v>
      </c>
      <c r="R44" s="72" t="str">
        <f>IF(Tabla1[[#This Row],[¿Se recaudó el Impuesto?]]="SI",Tabla1[[#This Row],[Tasa del Impuesto]]*Tabla1[[#This Row],[Honorarios Cobrados]],"")</f>
        <v/>
      </c>
      <c r="S44" s="72" t="str">
        <f>IF(Tabla1[[#This Row],[¿Se recaudó el Impuesto?]]="no",Tabla1[[#This Row],[Tasa del Impuesto]]*Tabla1[[#This Row],[Honorarios Cobrados]],"")</f>
        <v/>
      </c>
      <c r="T44" s="58"/>
      <c r="U44" s="65"/>
      <c r="V44" s="66"/>
      <c r="W44" s="66"/>
    </row>
    <row r="45" spans="1:27" ht="16" x14ac:dyDescent="0.2">
      <c r="A45" s="60"/>
      <c r="B45" s="61"/>
      <c r="C45" s="61"/>
      <c r="D45" s="61"/>
      <c r="E45" s="61"/>
      <c r="F45" s="61"/>
      <c r="G45" s="61"/>
      <c r="H45" s="61"/>
      <c r="I45" s="61"/>
      <c r="J45" s="61"/>
      <c r="K45" s="61"/>
      <c r="L45" s="61"/>
      <c r="M45" s="61"/>
      <c r="N45" s="62"/>
      <c r="O45" s="63"/>
      <c r="P45" s="64"/>
      <c r="Q45" s="71">
        <v>0.03</v>
      </c>
      <c r="R45" s="72" t="str">
        <f>IF(Tabla1[[#This Row],[¿Se recaudó el Impuesto?]]="SI",Tabla1[[#This Row],[Tasa del Impuesto]]*Tabla1[[#This Row],[Honorarios Cobrados]],"")</f>
        <v/>
      </c>
      <c r="S45" s="72" t="str">
        <f>IF(Tabla1[[#This Row],[¿Se recaudó el Impuesto?]]="no",Tabla1[[#This Row],[Tasa del Impuesto]]*Tabla1[[#This Row],[Honorarios Cobrados]],"")</f>
        <v/>
      </c>
      <c r="T45" s="58"/>
      <c r="U45" s="65"/>
      <c r="V45" s="66"/>
      <c r="W45" s="66"/>
    </row>
    <row r="46" spans="1:27" ht="16" x14ac:dyDescent="0.2">
      <c r="A46" s="53"/>
      <c r="B46" s="54"/>
      <c r="C46" s="54"/>
      <c r="D46" s="54"/>
      <c r="E46" s="54"/>
      <c r="F46" s="54"/>
      <c r="G46" s="54"/>
      <c r="H46" s="54"/>
      <c r="I46" s="54"/>
      <c r="J46" s="54"/>
      <c r="K46" s="54"/>
      <c r="L46" s="54"/>
      <c r="M46" s="54"/>
      <c r="N46" s="55"/>
      <c r="O46" s="56"/>
      <c r="P46" s="57"/>
      <c r="Q46" s="71">
        <v>0.03</v>
      </c>
      <c r="R46" s="72" t="str">
        <f>IF(Tabla1[[#This Row],[¿Se recaudó el Impuesto?]]="SI",Tabla1[[#This Row],[Tasa del Impuesto]]*Tabla1[[#This Row],[Honorarios Cobrados]],"")</f>
        <v/>
      </c>
      <c r="S46" s="72" t="str">
        <f>IF(Tabla1[[#This Row],[¿Se recaudó el Impuesto?]]="no",Tabla1[[#This Row],[Tasa del Impuesto]]*Tabla1[[#This Row],[Honorarios Cobrados]],"")</f>
        <v/>
      </c>
      <c r="T46" s="58"/>
      <c r="U46" s="65"/>
      <c r="V46" s="66"/>
      <c r="W46" s="66"/>
    </row>
    <row r="47" spans="1:27" ht="16" x14ac:dyDescent="0.2">
      <c r="A47" s="60"/>
      <c r="B47" s="61"/>
      <c r="C47" s="61"/>
      <c r="D47" s="61"/>
      <c r="E47" s="61"/>
      <c r="F47" s="61"/>
      <c r="G47" s="61"/>
      <c r="H47" s="61"/>
      <c r="I47" s="61"/>
      <c r="J47" s="61"/>
      <c r="K47" s="61"/>
      <c r="L47" s="61"/>
      <c r="M47" s="61"/>
      <c r="N47" s="62"/>
      <c r="O47" s="63"/>
      <c r="P47" s="64"/>
      <c r="Q47" s="71">
        <v>0.03</v>
      </c>
      <c r="R47" s="72" t="str">
        <f>IF(Tabla1[[#This Row],[¿Se recaudó el Impuesto?]]="SI",Tabla1[[#This Row],[Tasa del Impuesto]]*Tabla1[[#This Row],[Honorarios Cobrados]],"")</f>
        <v/>
      </c>
      <c r="S47" s="72" t="str">
        <f>IF(Tabla1[[#This Row],[¿Se recaudó el Impuesto?]]="no",Tabla1[[#This Row],[Tasa del Impuesto]]*Tabla1[[#This Row],[Honorarios Cobrados]],"")</f>
        <v/>
      </c>
      <c r="T47" s="58"/>
      <c r="U47" s="65"/>
      <c r="V47" s="66"/>
      <c r="W47" s="66"/>
    </row>
    <row r="48" spans="1:27" ht="16" x14ac:dyDescent="0.2">
      <c r="A48" s="53"/>
      <c r="B48" s="54"/>
      <c r="C48" s="54"/>
      <c r="D48" s="54"/>
      <c r="E48" s="54"/>
      <c r="F48" s="54"/>
      <c r="G48" s="54"/>
      <c r="H48" s="54"/>
      <c r="I48" s="54"/>
      <c r="J48" s="54"/>
      <c r="K48" s="54"/>
      <c r="L48" s="54"/>
      <c r="M48" s="54"/>
      <c r="N48" s="55"/>
      <c r="O48" s="56"/>
      <c r="P48" s="57"/>
      <c r="Q48" s="71">
        <v>0.03</v>
      </c>
      <c r="R48" s="72" t="str">
        <f>IF(Tabla1[[#This Row],[¿Se recaudó el Impuesto?]]="SI",Tabla1[[#This Row],[Tasa del Impuesto]]*Tabla1[[#This Row],[Honorarios Cobrados]],"")</f>
        <v/>
      </c>
      <c r="S48" s="72" t="str">
        <f>IF(Tabla1[[#This Row],[¿Se recaudó el Impuesto?]]="no",Tabla1[[#This Row],[Tasa del Impuesto]]*Tabla1[[#This Row],[Honorarios Cobrados]],"")</f>
        <v/>
      </c>
      <c r="T48" s="58"/>
      <c r="U48" s="65"/>
      <c r="V48" s="66"/>
      <c r="W48" s="66"/>
    </row>
    <row r="49" spans="1:23" ht="16" x14ac:dyDescent="0.2">
      <c r="A49" s="60"/>
      <c r="B49" s="61"/>
      <c r="C49" s="61"/>
      <c r="D49" s="61"/>
      <c r="E49" s="61"/>
      <c r="F49" s="61"/>
      <c r="G49" s="61"/>
      <c r="H49" s="61"/>
      <c r="I49" s="61"/>
      <c r="J49" s="61"/>
      <c r="K49" s="61"/>
      <c r="L49" s="61"/>
      <c r="M49" s="61"/>
      <c r="N49" s="62"/>
      <c r="O49" s="63"/>
      <c r="P49" s="64"/>
      <c r="Q49" s="71">
        <v>0.03</v>
      </c>
      <c r="R49" s="72" t="str">
        <f>IF(Tabla1[[#This Row],[¿Se recaudó el Impuesto?]]="SI",Tabla1[[#This Row],[Tasa del Impuesto]]*Tabla1[[#This Row],[Honorarios Cobrados]],"")</f>
        <v/>
      </c>
      <c r="S49" s="72" t="str">
        <f>IF(Tabla1[[#This Row],[¿Se recaudó el Impuesto?]]="no",Tabla1[[#This Row],[Tasa del Impuesto]]*Tabla1[[#This Row],[Honorarios Cobrados]],"")</f>
        <v/>
      </c>
      <c r="T49" s="58"/>
      <c r="U49" s="65"/>
      <c r="V49" s="66"/>
      <c r="W49" s="66"/>
    </row>
    <row r="50" spans="1:23" ht="16" x14ac:dyDescent="0.2">
      <c r="A50" s="53"/>
      <c r="B50" s="54"/>
      <c r="C50" s="54"/>
      <c r="D50" s="54"/>
      <c r="E50" s="54"/>
      <c r="F50" s="54"/>
      <c r="G50" s="54"/>
      <c r="H50" s="54"/>
      <c r="I50" s="54"/>
      <c r="J50" s="54"/>
      <c r="K50" s="54"/>
      <c r="L50" s="54"/>
      <c r="M50" s="54"/>
      <c r="N50" s="55"/>
      <c r="O50" s="56"/>
      <c r="P50" s="57"/>
      <c r="Q50" s="71">
        <v>0.03</v>
      </c>
      <c r="R50" s="72" t="str">
        <f>IF(Tabla1[[#This Row],[¿Se recaudó el Impuesto?]]="SI",Tabla1[[#This Row],[Tasa del Impuesto]]*Tabla1[[#This Row],[Honorarios Cobrados]],"")</f>
        <v/>
      </c>
      <c r="S50" s="72" t="str">
        <f>IF(Tabla1[[#This Row],[¿Se recaudó el Impuesto?]]="no",Tabla1[[#This Row],[Tasa del Impuesto]]*Tabla1[[#This Row],[Honorarios Cobrados]],"")</f>
        <v/>
      </c>
      <c r="T50" s="58"/>
      <c r="U50" s="58"/>
      <c r="V50" s="66"/>
      <c r="W50" s="66"/>
    </row>
    <row r="51" spans="1:23" ht="16" x14ac:dyDescent="0.2">
      <c r="A51" s="60"/>
      <c r="B51" s="61"/>
      <c r="C51" s="61"/>
      <c r="D51" s="61"/>
      <c r="E51" s="61"/>
      <c r="F51" s="61"/>
      <c r="G51" s="61"/>
      <c r="H51" s="61"/>
      <c r="I51" s="61"/>
      <c r="J51" s="61"/>
      <c r="K51" s="61"/>
      <c r="L51" s="61"/>
      <c r="M51" s="61"/>
      <c r="N51" s="62"/>
      <c r="O51" s="63"/>
      <c r="P51" s="64"/>
      <c r="Q51" s="71">
        <v>0.03</v>
      </c>
      <c r="R51" s="72" t="str">
        <f>IF(Tabla1[[#This Row],[¿Se recaudó el Impuesto?]]="SI",Tabla1[[#This Row],[Tasa del Impuesto]]*Tabla1[[#This Row],[Honorarios Cobrados]],"")</f>
        <v/>
      </c>
      <c r="S51" s="72" t="str">
        <f>IF(Tabla1[[#This Row],[¿Se recaudó el Impuesto?]]="no",Tabla1[[#This Row],[Tasa del Impuesto]]*Tabla1[[#This Row],[Honorarios Cobrados]],"")</f>
        <v/>
      </c>
      <c r="T51" s="58"/>
      <c r="U51" s="58"/>
      <c r="V51" s="66"/>
      <c r="W51" s="66"/>
    </row>
    <row r="52" spans="1:23" ht="16" x14ac:dyDescent="0.2">
      <c r="A52" s="53"/>
      <c r="B52" s="54"/>
      <c r="C52" s="54"/>
      <c r="D52" s="54"/>
      <c r="E52" s="54"/>
      <c r="F52" s="54"/>
      <c r="G52" s="54"/>
      <c r="H52" s="54"/>
      <c r="I52" s="54"/>
      <c r="J52" s="54"/>
      <c r="K52" s="54"/>
      <c r="L52" s="54"/>
      <c r="M52" s="54"/>
      <c r="N52" s="55"/>
      <c r="O52" s="56"/>
      <c r="P52" s="57"/>
      <c r="Q52" s="71">
        <v>0.03</v>
      </c>
      <c r="R52" s="72" t="str">
        <f>IF(Tabla1[[#This Row],[¿Se recaudó el Impuesto?]]="SI",Tabla1[[#This Row],[Tasa del Impuesto]]*Tabla1[[#This Row],[Honorarios Cobrados]],"")</f>
        <v/>
      </c>
      <c r="S52" s="72" t="str">
        <f>IF(Tabla1[[#This Row],[¿Se recaudó el Impuesto?]]="no",Tabla1[[#This Row],[Tasa del Impuesto]]*Tabla1[[#This Row],[Honorarios Cobrados]],"")</f>
        <v/>
      </c>
      <c r="T52" s="58"/>
      <c r="U52" s="58"/>
      <c r="V52" s="66"/>
      <c r="W52" s="66"/>
    </row>
    <row r="53" spans="1:23" ht="16" x14ac:dyDescent="0.2">
      <c r="A53" s="60"/>
      <c r="B53" s="61"/>
      <c r="C53" s="61"/>
      <c r="D53" s="61"/>
      <c r="E53" s="61"/>
      <c r="F53" s="61"/>
      <c r="G53" s="61"/>
      <c r="H53" s="61"/>
      <c r="I53" s="61"/>
      <c r="J53" s="61"/>
      <c r="K53" s="61"/>
      <c r="L53" s="61"/>
      <c r="M53" s="61"/>
      <c r="N53" s="62"/>
      <c r="O53" s="63"/>
      <c r="P53" s="64"/>
      <c r="Q53" s="71">
        <v>0.03</v>
      </c>
      <c r="R53" s="72" t="str">
        <f>IF(Tabla1[[#This Row],[¿Se recaudó el Impuesto?]]="SI",Tabla1[[#This Row],[Tasa del Impuesto]]*Tabla1[[#This Row],[Honorarios Cobrados]],"")</f>
        <v/>
      </c>
      <c r="S53" s="72" t="str">
        <f>IF(Tabla1[[#This Row],[¿Se recaudó el Impuesto?]]="no",Tabla1[[#This Row],[Tasa del Impuesto]]*Tabla1[[#This Row],[Honorarios Cobrados]],"")</f>
        <v/>
      </c>
      <c r="T53" s="58"/>
      <c r="U53" s="58"/>
      <c r="V53" s="66"/>
      <c r="W53" s="66"/>
    </row>
    <row r="54" spans="1:23" ht="16" x14ac:dyDescent="0.2">
      <c r="A54" s="53"/>
      <c r="B54" s="54"/>
      <c r="C54" s="54"/>
      <c r="D54" s="54"/>
      <c r="E54" s="54"/>
      <c r="F54" s="54"/>
      <c r="G54" s="54"/>
      <c r="H54" s="54"/>
      <c r="I54" s="54"/>
      <c r="J54" s="54"/>
      <c r="K54" s="54"/>
      <c r="L54" s="54"/>
      <c r="M54" s="54"/>
      <c r="N54" s="55"/>
      <c r="O54" s="56"/>
      <c r="P54" s="57"/>
      <c r="Q54" s="71">
        <v>0.03</v>
      </c>
      <c r="R54" s="72" t="str">
        <f>IF(Tabla1[[#This Row],[¿Se recaudó el Impuesto?]]="SI",Tabla1[[#This Row],[Tasa del Impuesto]]*Tabla1[[#This Row],[Honorarios Cobrados]],"")</f>
        <v/>
      </c>
      <c r="S54" s="72" t="str">
        <f>IF(Tabla1[[#This Row],[¿Se recaudó el Impuesto?]]="no",Tabla1[[#This Row],[Tasa del Impuesto]]*Tabla1[[#This Row],[Honorarios Cobrados]],"")</f>
        <v/>
      </c>
      <c r="T54" s="58"/>
      <c r="U54" s="58"/>
      <c r="V54" s="66"/>
      <c r="W54" s="66"/>
    </row>
    <row r="55" spans="1:23" ht="16" x14ac:dyDescent="0.2">
      <c r="A55" s="60"/>
      <c r="B55" s="61"/>
      <c r="C55" s="61"/>
      <c r="D55" s="61"/>
      <c r="E55" s="61"/>
      <c r="F55" s="61"/>
      <c r="G55" s="61"/>
      <c r="H55" s="61"/>
      <c r="I55" s="61"/>
      <c r="J55" s="61"/>
      <c r="K55" s="61"/>
      <c r="L55" s="61"/>
      <c r="M55" s="61"/>
      <c r="N55" s="62"/>
      <c r="O55" s="63"/>
      <c r="P55" s="64"/>
      <c r="Q55" s="71">
        <v>0.03</v>
      </c>
      <c r="R55" s="72" t="str">
        <f>IF(Tabla1[[#This Row],[¿Se recaudó el Impuesto?]]="SI",Tabla1[[#This Row],[Tasa del Impuesto]]*Tabla1[[#This Row],[Honorarios Cobrados]],"")</f>
        <v/>
      </c>
      <c r="S55" s="72" t="str">
        <f>IF(Tabla1[[#This Row],[¿Se recaudó el Impuesto?]]="no",Tabla1[[#This Row],[Tasa del Impuesto]]*Tabla1[[#This Row],[Honorarios Cobrados]],"")</f>
        <v/>
      </c>
      <c r="T55" s="58"/>
      <c r="U55" s="58"/>
      <c r="V55" s="66"/>
      <c r="W55" s="66"/>
    </row>
    <row r="56" spans="1:23" ht="16" x14ac:dyDescent="0.2">
      <c r="A56" s="53"/>
      <c r="B56" s="54"/>
      <c r="C56" s="54"/>
      <c r="D56" s="54"/>
      <c r="E56" s="54"/>
      <c r="F56" s="54"/>
      <c r="G56" s="54"/>
      <c r="H56" s="54"/>
      <c r="I56" s="54"/>
      <c r="J56" s="54"/>
      <c r="K56" s="54"/>
      <c r="L56" s="54"/>
      <c r="M56" s="54"/>
      <c r="N56" s="55"/>
      <c r="O56" s="56"/>
      <c r="P56" s="57"/>
      <c r="Q56" s="71">
        <v>0.03</v>
      </c>
      <c r="R56" s="72" t="str">
        <f>IF(Tabla1[[#This Row],[¿Se recaudó el Impuesto?]]="SI",Tabla1[[#This Row],[Tasa del Impuesto]]*Tabla1[[#This Row],[Honorarios Cobrados]],"")</f>
        <v/>
      </c>
      <c r="S56" s="72" t="str">
        <f>IF(Tabla1[[#This Row],[¿Se recaudó el Impuesto?]]="no",Tabla1[[#This Row],[Tasa del Impuesto]]*Tabla1[[#This Row],[Honorarios Cobrados]],"")</f>
        <v/>
      </c>
      <c r="T56" s="58"/>
      <c r="U56" s="58"/>
      <c r="V56" s="66"/>
      <c r="W56" s="66"/>
    </row>
    <row r="57" spans="1:23" ht="16" x14ac:dyDescent="0.2">
      <c r="A57" s="60"/>
      <c r="B57" s="61"/>
      <c r="C57" s="61"/>
      <c r="D57" s="61"/>
      <c r="E57" s="61"/>
      <c r="F57" s="61"/>
      <c r="G57" s="61"/>
      <c r="H57" s="61"/>
      <c r="I57" s="61"/>
      <c r="J57" s="61"/>
      <c r="K57" s="61"/>
      <c r="L57" s="61"/>
      <c r="M57" s="61"/>
      <c r="N57" s="62"/>
      <c r="O57" s="63"/>
      <c r="P57" s="64"/>
      <c r="Q57" s="71">
        <v>0.03</v>
      </c>
      <c r="R57" s="72" t="str">
        <f>IF(Tabla1[[#This Row],[¿Se recaudó el Impuesto?]]="SI",Tabla1[[#This Row],[Tasa del Impuesto]]*Tabla1[[#This Row],[Honorarios Cobrados]],"")</f>
        <v/>
      </c>
      <c r="S57" s="72" t="str">
        <f>IF(Tabla1[[#This Row],[¿Se recaudó el Impuesto?]]="no",Tabla1[[#This Row],[Tasa del Impuesto]]*Tabla1[[#This Row],[Honorarios Cobrados]],"")</f>
        <v/>
      </c>
      <c r="T57" s="58"/>
      <c r="U57" s="65"/>
      <c r="V57" s="66"/>
      <c r="W57" s="66"/>
    </row>
    <row r="58" spans="1:23" ht="16" x14ac:dyDescent="0.2">
      <c r="A58" s="53"/>
      <c r="B58" s="54"/>
      <c r="C58" s="54"/>
      <c r="D58" s="54"/>
      <c r="E58" s="54"/>
      <c r="F58" s="54"/>
      <c r="G58" s="54"/>
      <c r="H58" s="54"/>
      <c r="I58" s="54"/>
      <c r="J58" s="54"/>
      <c r="K58" s="54"/>
      <c r="L58" s="54"/>
      <c r="M58" s="54"/>
      <c r="N58" s="117"/>
      <c r="O58" s="54"/>
      <c r="P58" s="118"/>
      <c r="Q58" s="71">
        <v>0.03</v>
      </c>
      <c r="R58" s="72" t="str">
        <f>IF(Tabla1[[#This Row],[¿Se recaudó el Impuesto?]]="SI",Tabla1[[#This Row],[Tasa del Impuesto]]*Tabla1[[#This Row],[Honorarios Cobrados]],"")</f>
        <v/>
      </c>
      <c r="S58" s="72" t="str">
        <f>IF(Tabla1[[#This Row],[¿Se recaudó el Impuesto?]]="no",Tabla1[[#This Row],[Tasa del Impuesto]]*Tabla1[[#This Row],[Honorarios Cobrados]],"")</f>
        <v/>
      </c>
      <c r="T58" s="58"/>
      <c r="U58" s="65"/>
      <c r="V58" s="66"/>
      <c r="W58" s="66"/>
    </row>
    <row r="59" spans="1:23" ht="16" x14ac:dyDescent="0.2">
      <c r="A59" s="60"/>
      <c r="B59" s="61"/>
      <c r="C59" s="61"/>
      <c r="D59" s="61"/>
      <c r="E59" s="61"/>
      <c r="F59" s="61"/>
      <c r="G59" s="61"/>
      <c r="H59" s="61"/>
      <c r="I59" s="61"/>
      <c r="J59" s="61"/>
      <c r="K59" s="61"/>
      <c r="L59" s="61"/>
      <c r="M59" s="61"/>
      <c r="N59" s="116"/>
      <c r="O59" s="61"/>
      <c r="P59" s="14"/>
      <c r="Q59" s="71">
        <v>0.03</v>
      </c>
      <c r="R59" s="72" t="str">
        <f>IF(Tabla1[[#This Row],[¿Se recaudó el Impuesto?]]="SI",Tabla1[[#This Row],[Tasa del Impuesto]]*Tabla1[[#This Row],[Honorarios Cobrados]],"")</f>
        <v/>
      </c>
      <c r="S59" s="72" t="str">
        <f>IF(Tabla1[[#This Row],[¿Se recaudó el Impuesto?]]="no",Tabla1[[#This Row],[Tasa del Impuesto]]*Tabla1[[#This Row],[Honorarios Cobrados]],"")</f>
        <v/>
      </c>
      <c r="T59" s="58"/>
      <c r="U59" s="65"/>
      <c r="V59" s="66"/>
      <c r="W59" s="66"/>
    </row>
    <row r="60" spans="1:23" ht="16" x14ac:dyDescent="0.2">
      <c r="A60" s="53"/>
      <c r="B60" s="54"/>
      <c r="C60" s="54"/>
      <c r="D60" s="54"/>
      <c r="E60" s="54"/>
      <c r="F60" s="54"/>
      <c r="G60" s="54"/>
      <c r="H60" s="54"/>
      <c r="I60" s="54"/>
      <c r="J60" s="54"/>
      <c r="K60" s="54"/>
      <c r="L60" s="54"/>
      <c r="M60" s="54"/>
      <c r="N60" s="117"/>
      <c r="O60" s="54"/>
      <c r="P60" s="118"/>
      <c r="Q60" s="71">
        <v>0.03</v>
      </c>
      <c r="R60" s="72" t="str">
        <f>IF(Tabla1[[#This Row],[¿Se recaudó el Impuesto?]]="SI",Tabla1[[#This Row],[Tasa del Impuesto]]*Tabla1[[#This Row],[Honorarios Cobrados]],"")</f>
        <v/>
      </c>
      <c r="S60" s="72" t="str">
        <f>IF(Tabla1[[#This Row],[¿Se recaudó el Impuesto?]]="no",Tabla1[[#This Row],[Tasa del Impuesto]]*Tabla1[[#This Row],[Honorarios Cobrados]],"")</f>
        <v/>
      </c>
      <c r="T60" s="58"/>
      <c r="U60" s="65"/>
      <c r="V60" s="66"/>
      <c r="W60" s="66"/>
    </row>
    <row r="61" spans="1:23" ht="16" x14ac:dyDescent="0.2">
      <c r="A61" s="60"/>
      <c r="B61" s="61"/>
      <c r="C61" s="61"/>
      <c r="D61" s="61"/>
      <c r="E61" s="61"/>
      <c r="F61" s="61"/>
      <c r="G61" s="61"/>
      <c r="H61" s="61"/>
      <c r="I61" s="61"/>
      <c r="J61" s="61"/>
      <c r="K61" s="61"/>
      <c r="L61" s="61"/>
      <c r="M61" s="61"/>
      <c r="N61" s="116"/>
      <c r="O61" s="61"/>
      <c r="P61" s="14"/>
      <c r="Q61" s="71">
        <v>0.03</v>
      </c>
      <c r="R61" s="72" t="str">
        <f>IF(Tabla1[[#This Row],[¿Se recaudó el Impuesto?]]="SI",Tabla1[[#This Row],[Tasa del Impuesto]]*Tabla1[[#This Row],[Honorarios Cobrados]],"")</f>
        <v/>
      </c>
      <c r="S61" s="72" t="str">
        <f>IF(Tabla1[[#This Row],[¿Se recaudó el Impuesto?]]="no",Tabla1[[#This Row],[Tasa del Impuesto]]*Tabla1[[#This Row],[Honorarios Cobrados]],"")</f>
        <v/>
      </c>
      <c r="T61" s="58"/>
      <c r="U61" s="65"/>
      <c r="V61" s="66"/>
      <c r="W61" s="66"/>
    </row>
    <row r="62" spans="1:23" ht="16" x14ac:dyDescent="0.2">
      <c r="A62" s="53"/>
      <c r="B62" s="54"/>
      <c r="C62" s="54"/>
      <c r="D62" s="54"/>
      <c r="E62" s="54"/>
      <c r="F62" s="54"/>
      <c r="G62" s="54"/>
      <c r="H62" s="54"/>
      <c r="I62" s="54"/>
      <c r="J62" s="54"/>
      <c r="K62" s="54"/>
      <c r="L62" s="54"/>
      <c r="M62" s="54"/>
      <c r="N62" s="117"/>
      <c r="O62" s="54"/>
      <c r="P62" s="118"/>
      <c r="Q62" s="71">
        <v>0.03</v>
      </c>
      <c r="R62" s="72" t="str">
        <f>IF(Tabla1[[#This Row],[¿Se recaudó el Impuesto?]]="SI",Tabla1[[#This Row],[Tasa del Impuesto]]*Tabla1[[#This Row],[Honorarios Cobrados]],"")</f>
        <v/>
      </c>
      <c r="S62" s="72" t="str">
        <f>IF(Tabla1[[#This Row],[¿Se recaudó el Impuesto?]]="no",Tabla1[[#This Row],[Tasa del Impuesto]]*Tabla1[[#This Row],[Honorarios Cobrados]],"")</f>
        <v/>
      </c>
      <c r="T62" s="58"/>
      <c r="U62" s="65"/>
      <c r="V62" s="66"/>
      <c r="W62" s="66"/>
    </row>
    <row r="63" spans="1:23" ht="16" x14ac:dyDescent="0.2">
      <c r="A63" s="60"/>
      <c r="B63" s="61"/>
      <c r="C63" s="61"/>
      <c r="D63" s="61"/>
      <c r="E63" s="61"/>
      <c r="F63" s="61"/>
      <c r="G63" s="61"/>
      <c r="H63" s="61"/>
      <c r="I63" s="61"/>
      <c r="J63" s="61"/>
      <c r="K63" s="61"/>
      <c r="L63" s="61"/>
      <c r="M63" s="61"/>
      <c r="N63" s="116"/>
      <c r="O63" s="61"/>
      <c r="P63" s="14"/>
      <c r="Q63" s="71">
        <v>0.03</v>
      </c>
      <c r="R63" s="72" t="str">
        <f>IF(Tabla1[[#This Row],[¿Se recaudó el Impuesto?]]="SI",Tabla1[[#This Row],[Tasa del Impuesto]]*Tabla1[[#This Row],[Honorarios Cobrados]],"")</f>
        <v/>
      </c>
      <c r="S63" s="72" t="str">
        <f>IF(Tabla1[[#This Row],[¿Se recaudó el Impuesto?]]="no",Tabla1[[#This Row],[Tasa del Impuesto]]*Tabla1[[#This Row],[Honorarios Cobrados]],"")</f>
        <v/>
      </c>
      <c r="T63" s="58"/>
      <c r="U63" s="65"/>
      <c r="V63" s="66"/>
      <c r="W63" s="66"/>
    </row>
    <row r="64" spans="1:23" ht="16" x14ac:dyDescent="0.2">
      <c r="A64" s="53"/>
      <c r="B64" s="54"/>
      <c r="C64" s="54"/>
      <c r="D64" s="54"/>
      <c r="E64" s="54"/>
      <c r="F64" s="54"/>
      <c r="G64" s="54"/>
      <c r="H64" s="54"/>
      <c r="I64" s="54"/>
      <c r="J64" s="54"/>
      <c r="K64" s="54"/>
      <c r="L64" s="54"/>
      <c r="M64" s="54"/>
      <c r="N64" s="117"/>
      <c r="O64" s="54"/>
      <c r="P64" s="118"/>
      <c r="Q64" s="71">
        <v>0.03</v>
      </c>
      <c r="R64" s="72" t="str">
        <f>IF(Tabla1[[#This Row],[¿Se recaudó el Impuesto?]]="SI",Tabla1[[#This Row],[Tasa del Impuesto]]*Tabla1[[#This Row],[Honorarios Cobrados]],"")</f>
        <v/>
      </c>
      <c r="S64" s="72" t="str">
        <f>IF(Tabla1[[#This Row],[¿Se recaudó el Impuesto?]]="no",Tabla1[[#This Row],[Tasa del Impuesto]]*Tabla1[[#This Row],[Honorarios Cobrados]],"")</f>
        <v/>
      </c>
      <c r="T64" s="58"/>
      <c r="U64" s="65"/>
      <c r="V64" s="66"/>
      <c r="W64" s="66"/>
    </row>
    <row r="65" spans="1:23" ht="16" x14ac:dyDescent="0.2">
      <c r="A65" s="60"/>
      <c r="B65" s="61"/>
      <c r="C65" s="61"/>
      <c r="D65" s="61"/>
      <c r="E65" s="61"/>
      <c r="F65" s="61"/>
      <c r="G65" s="61"/>
      <c r="H65" s="61"/>
      <c r="I65" s="61"/>
      <c r="J65" s="61"/>
      <c r="K65" s="61"/>
      <c r="L65" s="61"/>
      <c r="M65" s="61"/>
      <c r="N65" s="116"/>
      <c r="O65" s="61"/>
      <c r="P65" s="14"/>
      <c r="Q65" s="71">
        <v>0.03</v>
      </c>
      <c r="R65" s="72" t="str">
        <f>IF(Tabla1[[#This Row],[¿Se recaudó el Impuesto?]]="SI",Tabla1[[#This Row],[Tasa del Impuesto]]*Tabla1[[#This Row],[Honorarios Cobrados]],"")</f>
        <v/>
      </c>
      <c r="S65" s="72" t="str">
        <f>IF(Tabla1[[#This Row],[¿Se recaudó el Impuesto?]]="no",Tabla1[[#This Row],[Tasa del Impuesto]]*Tabla1[[#This Row],[Honorarios Cobrados]],"")</f>
        <v/>
      </c>
      <c r="T65" s="58"/>
      <c r="U65" s="65"/>
      <c r="V65" s="66"/>
      <c r="W65" s="66"/>
    </row>
    <row r="66" spans="1:23" ht="16" x14ac:dyDescent="0.2">
      <c r="A66" s="53"/>
      <c r="B66" s="54"/>
      <c r="C66" s="54"/>
      <c r="D66" s="54"/>
      <c r="E66" s="54"/>
      <c r="F66" s="54"/>
      <c r="G66" s="54"/>
      <c r="H66" s="54"/>
      <c r="I66" s="54"/>
      <c r="J66" s="54"/>
      <c r="K66" s="54"/>
      <c r="L66" s="54"/>
      <c r="M66" s="54"/>
      <c r="N66" s="117"/>
      <c r="O66" s="54"/>
      <c r="P66" s="118"/>
      <c r="Q66" s="71">
        <v>0.03</v>
      </c>
      <c r="R66" s="72" t="str">
        <f>IF(Tabla1[[#This Row],[¿Se recaudó el Impuesto?]]="SI",Tabla1[[#This Row],[Tasa del Impuesto]]*Tabla1[[#This Row],[Honorarios Cobrados]],"")</f>
        <v/>
      </c>
      <c r="S66" s="72" t="str">
        <f>IF(Tabla1[[#This Row],[¿Se recaudó el Impuesto?]]="no",Tabla1[[#This Row],[Tasa del Impuesto]]*Tabla1[[#This Row],[Honorarios Cobrados]],"")</f>
        <v/>
      </c>
      <c r="T66" s="58"/>
      <c r="U66" s="65"/>
      <c r="V66" s="66"/>
      <c r="W66" s="66"/>
    </row>
    <row r="67" spans="1:23" ht="16" x14ac:dyDescent="0.2">
      <c r="A67" s="60"/>
      <c r="B67" s="61"/>
      <c r="C67" s="61"/>
      <c r="D67" s="61"/>
      <c r="E67" s="61"/>
      <c r="F67" s="61"/>
      <c r="G67" s="61"/>
      <c r="H67" s="61"/>
      <c r="I67" s="61"/>
      <c r="J67" s="61"/>
      <c r="K67" s="61"/>
      <c r="L67" s="61"/>
      <c r="M67" s="61"/>
      <c r="N67" s="116"/>
      <c r="O67" s="61"/>
      <c r="P67" s="14"/>
      <c r="Q67" s="71">
        <v>0.03</v>
      </c>
      <c r="R67" s="72" t="str">
        <f>IF(Tabla1[[#This Row],[¿Se recaudó el Impuesto?]]="SI",Tabla1[[#This Row],[Tasa del Impuesto]]*Tabla1[[#This Row],[Honorarios Cobrados]],"")</f>
        <v/>
      </c>
      <c r="S67" s="72" t="str">
        <f>IF(Tabla1[[#This Row],[¿Se recaudó el Impuesto?]]="no",Tabla1[[#This Row],[Tasa del Impuesto]]*Tabla1[[#This Row],[Honorarios Cobrados]],"")</f>
        <v/>
      </c>
      <c r="T67" s="58"/>
      <c r="U67" s="58"/>
      <c r="V67" s="66"/>
      <c r="W67" s="66"/>
    </row>
    <row r="68" spans="1:23" ht="16" x14ac:dyDescent="0.2">
      <c r="A68" s="53"/>
      <c r="B68" s="54"/>
      <c r="C68" s="54"/>
      <c r="D68" s="54"/>
      <c r="E68" s="54"/>
      <c r="F68" s="54"/>
      <c r="G68" s="54"/>
      <c r="H68" s="54"/>
      <c r="I68" s="54"/>
      <c r="J68" s="54"/>
      <c r="K68" s="54"/>
      <c r="L68" s="54"/>
      <c r="M68" s="54"/>
      <c r="N68" s="117"/>
      <c r="O68" s="54"/>
      <c r="P68" s="118"/>
      <c r="Q68" s="71">
        <v>0.03</v>
      </c>
      <c r="R68" s="72" t="str">
        <f>IF(Tabla1[[#This Row],[¿Se recaudó el Impuesto?]]="SI",Tabla1[[#This Row],[Tasa del Impuesto]]*Tabla1[[#This Row],[Honorarios Cobrados]],"")</f>
        <v/>
      </c>
      <c r="S68" s="72" t="str">
        <f>IF(Tabla1[[#This Row],[¿Se recaudó el Impuesto?]]="no",Tabla1[[#This Row],[Tasa del Impuesto]]*Tabla1[[#This Row],[Honorarios Cobrados]],"")</f>
        <v/>
      </c>
      <c r="T68" s="58"/>
      <c r="U68" s="58"/>
      <c r="V68" s="66"/>
      <c r="W68" s="66"/>
    </row>
    <row r="69" spans="1:23" ht="16" x14ac:dyDescent="0.2">
      <c r="A69" s="60"/>
      <c r="B69" s="61"/>
      <c r="C69" s="61"/>
      <c r="D69" s="61"/>
      <c r="E69" s="61"/>
      <c r="F69" s="61"/>
      <c r="G69" s="61"/>
      <c r="H69" s="61"/>
      <c r="I69" s="61"/>
      <c r="J69" s="61"/>
      <c r="K69" s="61"/>
      <c r="L69" s="61"/>
      <c r="M69" s="61"/>
      <c r="N69" s="116"/>
      <c r="O69" s="61"/>
      <c r="P69" s="14"/>
      <c r="Q69" s="71">
        <v>0.03</v>
      </c>
      <c r="R69" s="72" t="str">
        <f>IF(Tabla1[[#This Row],[¿Se recaudó el Impuesto?]]="SI",Tabla1[[#This Row],[Tasa del Impuesto]]*Tabla1[[#This Row],[Honorarios Cobrados]],"")</f>
        <v/>
      </c>
      <c r="S69" s="72" t="str">
        <f>IF(Tabla1[[#This Row],[¿Se recaudó el Impuesto?]]="no",Tabla1[[#This Row],[Tasa del Impuesto]]*Tabla1[[#This Row],[Honorarios Cobrados]],"")</f>
        <v/>
      </c>
      <c r="T69" s="58"/>
      <c r="U69" s="58"/>
      <c r="V69" s="66"/>
      <c r="W69" s="66"/>
    </row>
    <row r="70" spans="1:23" ht="16" x14ac:dyDescent="0.2">
      <c r="A70" s="53"/>
      <c r="B70" s="54"/>
      <c r="C70" s="54"/>
      <c r="D70" s="54"/>
      <c r="E70" s="54"/>
      <c r="F70" s="54"/>
      <c r="G70" s="54"/>
      <c r="H70" s="54"/>
      <c r="I70" s="54"/>
      <c r="J70" s="54"/>
      <c r="K70" s="54"/>
      <c r="L70" s="54"/>
      <c r="M70" s="54"/>
      <c r="N70" s="117"/>
      <c r="O70" s="54"/>
      <c r="P70" s="118"/>
      <c r="Q70" s="71">
        <v>0.03</v>
      </c>
      <c r="R70" s="72" t="str">
        <f>IF(Tabla1[[#This Row],[¿Se recaudó el Impuesto?]]="SI",Tabla1[[#This Row],[Tasa del Impuesto]]*Tabla1[[#This Row],[Honorarios Cobrados]],"")</f>
        <v/>
      </c>
      <c r="S70" s="72" t="str">
        <f>IF(Tabla1[[#This Row],[¿Se recaudó el Impuesto?]]="no",Tabla1[[#This Row],[Tasa del Impuesto]]*Tabla1[[#This Row],[Honorarios Cobrados]],"")</f>
        <v/>
      </c>
      <c r="T70" s="58"/>
      <c r="U70" s="58"/>
      <c r="V70" s="66"/>
      <c r="W70" s="66"/>
    </row>
    <row r="71" spans="1:23" ht="16" x14ac:dyDescent="0.2">
      <c r="A71" s="60"/>
      <c r="B71" s="61"/>
      <c r="C71" s="61"/>
      <c r="D71" s="61"/>
      <c r="E71" s="61"/>
      <c r="F71" s="61"/>
      <c r="G71" s="61"/>
      <c r="H71" s="61"/>
      <c r="I71" s="61"/>
      <c r="J71" s="61"/>
      <c r="K71" s="61"/>
      <c r="L71" s="61"/>
      <c r="M71" s="61"/>
      <c r="N71" s="116"/>
      <c r="O71" s="61"/>
      <c r="P71" s="14"/>
      <c r="Q71" s="71">
        <v>0.03</v>
      </c>
      <c r="R71" s="72" t="str">
        <f>IF(Tabla1[[#This Row],[¿Se recaudó el Impuesto?]]="SI",Tabla1[[#This Row],[Tasa del Impuesto]]*Tabla1[[#This Row],[Honorarios Cobrados]],"")</f>
        <v/>
      </c>
      <c r="S71" s="72" t="str">
        <f>IF(Tabla1[[#This Row],[¿Se recaudó el Impuesto?]]="no",Tabla1[[#This Row],[Tasa del Impuesto]]*Tabla1[[#This Row],[Honorarios Cobrados]],"")</f>
        <v/>
      </c>
      <c r="T71" s="58"/>
      <c r="U71" s="65"/>
      <c r="V71" s="66"/>
      <c r="W71" s="66"/>
    </row>
    <row r="72" spans="1:23" ht="16" x14ac:dyDescent="0.2">
      <c r="A72" s="53"/>
      <c r="B72" s="54"/>
      <c r="C72" s="54"/>
      <c r="D72" s="54"/>
      <c r="E72" s="54"/>
      <c r="F72" s="54"/>
      <c r="G72" s="54"/>
      <c r="H72" s="54"/>
      <c r="I72" s="54"/>
      <c r="J72" s="54"/>
      <c r="K72" s="54"/>
      <c r="L72" s="54"/>
      <c r="M72" s="54"/>
      <c r="N72" s="117"/>
      <c r="O72" s="54"/>
      <c r="P72" s="118"/>
      <c r="Q72" s="71">
        <v>0.03</v>
      </c>
      <c r="R72" s="72" t="str">
        <f>IF(Tabla1[[#This Row],[¿Se recaudó el Impuesto?]]="SI",Tabla1[[#This Row],[Tasa del Impuesto]]*Tabla1[[#This Row],[Honorarios Cobrados]],"")</f>
        <v/>
      </c>
      <c r="S72" s="72" t="str">
        <f>IF(Tabla1[[#This Row],[¿Se recaudó el Impuesto?]]="no",Tabla1[[#This Row],[Tasa del Impuesto]]*Tabla1[[#This Row],[Honorarios Cobrados]],"")</f>
        <v/>
      </c>
      <c r="T72" s="58"/>
      <c r="U72" s="58"/>
      <c r="V72" s="66"/>
      <c r="W72" s="66"/>
    </row>
    <row r="73" spans="1:23" ht="16" x14ac:dyDescent="0.2">
      <c r="A73" s="60"/>
      <c r="B73" s="61"/>
      <c r="C73" s="61"/>
      <c r="D73" s="61"/>
      <c r="E73" s="61"/>
      <c r="F73" s="61"/>
      <c r="G73" s="61"/>
      <c r="H73" s="61"/>
      <c r="I73" s="61"/>
      <c r="J73" s="61"/>
      <c r="K73" s="61"/>
      <c r="L73" s="61"/>
      <c r="M73" s="61"/>
      <c r="N73" s="116"/>
      <c r="O73" s="61"/>
      <c r="P73" s="14"/>
      <c r="Q73" s="71">
        <v>0.03</v>
      </c>
      <c r="R73" s="72" t="str">
        <f>IF(Tabla1[[#This Row],[¿Se recaudó el Impuesto?]]="SI",Tabla1[[#This Row],[Tasa del Impuesto]]*Tabla1[[#This Row],[Honorarios Cobrados]],"")</f>
        <v/>
      </c>
      <c r="S73" s="72" t="str">
        <f>IF(Tabla1[[#This Row],[¿Se recaudó el Impuesto?]]="no",Tabla1[[#This Row],[Tasa del Impuesto]]*Tabla1[[#This Row],[Honorarios Cobrados]],"")</f>
        <v/>
      </c>
      <c r="T73" s="58"/>
      <c r="U73" s="58"/>
      <c r="V73" s="66"/>
      <c r="W73" s="66"/>
    </row>
    <row r="74" spans="1:23" ht="16" x14ac:dyDescent="0.2">
      <c r="A74" s="53"/>
      <c r="B74" s="54"/>
      <c r="C74" s="54"/>
      <c r="D74" s="54"/>
      <c r="E74" s="54"/>
      <c r="F74" s="54"/>
      <c r="G74" s="54"/>
      <c r="H74" s="54"/>
      <c r="I74" s="54"/>
      <c r="J74" s="54"/>
      <c r="K74" s="54"/>
      <c r="L74" s="54"/>
      <c r="M74" s="54"/>
      <c r="N74" s="117"/>
      <c r="O74" s="54"/>
      <c r="P74" s="118"/>
      <c r="Q74" s="71">
        <v>0.03</v>
      </c>
      <c r="R74" s="72" t="str">
        <f>IF(Tabla1[[#This Row],[¿Se recaudó el Impuesto?]]="SI",Tabla1[[#This Row],[Tasa del Impuesto]]*Tabla1[[#This Row],[Honorarios Cobrados]],"")</f>
        <v/>
      </c>
      <c r="S74" s="72" t="str">
        <f>IF(Tabla1[[#This Row],[¿Se recaudó el Impuesto?]]="no",Tabla1[[#This Row],[Tasa del Impuesto]]*Tabla1[[#This Row],[Honorarios Cobrados]],"")</f>
        <v/>
      </c>
      <c r="T74" s="58"/>
      <c r="U74" s="58"/>
      <c r="V74" s="66"/>
      <c r="W74" s="66"/>
    </row>
    <row r="75" spans="1:23" ht="16" x14ac:dyDescent="0.2">
      <c r="A75" s="60"/>
      <c r="B75" s="61"/>
      <c r="C75" s="61"/>
      <c r="D75" s="61"/>
      <c r="E75" s="61"/>
      <c r="F75" s="61"/>
      <c r="G75" s="61"/>
      <c r="H75" s="61"/>
      <c r="I75" s="61"/>
      <c r="J75" s="61"/>
      <c r="K75" s="61"/>
      <c r="L75" s="61"/>
      <c r="M75" s="61"/>
      <c r="N75" s="116"/>
      <c r="O75" s="61"/>
      <c r="P75" s="14"/>
      <c r="Q75" s="71">
        <v>0.03</v>
      </c>
      <c r="R75" s="72" t="str">
        <f>IF(Tabla1[[#This Row],[¿Se recaudó el Impuesto?]]="SI",Tabla1[[#This Row],[Tasa del Impuesto]]*Tabla1[[#This Row],[Honorarios Cobrados]],"")</f>
        <v/>
      </c>
      <c r="S75" s="72" t="str">
        <f>IF(Tabla1[[#This Row],[¿Se recaudó el Impuesto?]]="no",Tabla1[[#This Row],[Tasa del Impuesto]]*Tabla1[[#This Row],[Honorarios Cobrados]],"")</f>
        <v/>
      </c>
      <c r="T75" s="58"/>
      <c r="U75" s="58"/>
      <c r="V75" s="66"/>
      <c r="W75" s="66"/>
    </row>
    <row r="76" spans="1:23" ht="16" x14ac:dyDescent="0.2">
      <c r="A76" s="53"/>
      <c r="B76" s="54"/>
      <c r="C76" s="54"/>
      <c r="D76" s="54"/>
      <c r="E76" s="54"/>
      <c r="F76" s="54"/>
      <c r="G76" s="54"/>
      <c r="H76" s="54"/>
      <c r="I76" s="54"/>
      <c r="J76" s="54"/>
      <c r="K76" s="54"/>
      <c r="L76" s="54"/>
      <c r="M76" s="54"/>
      <c r="N76" s="117"/>
      <c r="O76" s="54"/>
      <c r="P76" s="118"/>
      <c r="Q76" s="71">
        <v>0.03</v>
      </c>
      <c r="R76" s="72" t="str">
        <f>IF(Tabla1[[#This Row],[¿Se recaudó el Impuesto?]]="SI",Tabla1[[#This Row],[Tasa del Impuesto]]*Tabla1[[#This Row],[Honorarios Cobrados]],"")</f>
        <v/>
      </c>
      <c r="S76" s="72" t="str">
        <f>IF(Tabla1[[#This Row],[¿Se recaudó el Impuesto?]]="no",Tabla1[[#This Row],[Tasa del Impuesto]]*Tabla1[[#This Row],[Honorarios Cobrados]],"")</f>
        <v/>
      </c>
      <c r="T76" s="58"/>
      <c r="U76" s="65"/>
      <c r="V76" s="66"/>
      <c r="W76" s="66"/>
    </row>
    <row r="77" spans="1:23" ht="16" x14ac:dyDescent="0.2">
      <c r="A77" s="60"/>
      <c r="B77" s="61"/>
      <c r="C77" s="61"/>
      <c r="D77" s="61"/>
      <c r="E77" s="61"/>
      <c r="F77" s="61"/>
      <c r="G77" s="61"/>
      <c r="H77" s="61"/>
      <c r="I77" s="61"/>
      <c r="J77" s="61"/>
      <c r="K77" s="61"/>
      <c r="L77" s="61"/>
      <c r="M77" s="61"/>
      <c r="N77" s="116"/>
      <c r="O77" s="61"/>
      <c r="P77" s="14"/>
      <c r="Q77" s="71">
        <v>0.03</v>
      </c>
      <c r="R77" s="72" t="str">
        <f>IF(Tabla1[[#This Row],[¿Se recaudó el Impuesto?]]="SI",Tabla1[[#This Row],[Tasa del Impuesto]]*Tabla1[[#This Row],[Honorarios Cobrados]],"")</f>
        <v/>
      </c>
      <c r="S77" s="72" t="str">
        <f>IF(Tabla1[[#This Row],[¿Se recaudó el Impuesto?]]="no",Tabla1[[#This Row],[Tasa del Impuesto]]*Tabla1[[#This Row],[Honorarios Cobrados]],"")</f>
        <v/>
      </c>
      <c r="T77" s="58"/>
      <c r="U77" s="58"/>
      <c r="V77" s="66"/>
      <c r="W77" s="66"/>
    </row>
    <row r="78" spans="1:23" ht="16" x14ac:dyDescent="0.2">
      <c r="A78" s="53"/>
      <c r="B78" s="54"/>
      <c r="C78" s="54"/>
      <c r="D78" s="54"/>
      <c r="E78" s="54"/>
      <c r="F78" s="54"/>
      <c r="G78" s="54"/>
      <c r="H78" s="54"/>
      <c r="I78" s="54"/>
      <c r="J78" s="54"/>
      <c r="K78" s="54"/>
      <c r="L78" s="54"/>
      <c r="M78" s="54"/>
      <c r="N78" s="117"/>
      <c r="O78" s="54"/>
      <c r="P78" s="118"/>
      <c r="Q78" s="71">
        <v>0.03</v>
      </c>
      <c r="R78" s="72" t="str">
        <f>IF(Tabla1[[#This Row],[¿Se recaudó el Impuesto?]]="SI",Tabla1[[#This Row],[Tasa del Impuesto]]*Tabla1[[#This Row],[Honorarios Cobrados]],"")</f>
        <v/>
      </c>
      <c r="S78" s="72" t="str">
        <f>IF(Tabla1[[#This Row],[¿Se recaudó el Impuesto?]]="no",Tabla1[[#This Row],[Tasa del Impuesto]]*Tabla1[[#This Row],[Honorarios Cobrados]],"")</f>
        <v/>
      </c>
      <c r="T78" s="58"/>
      <c r="U78" s="58"/>
      <c r="V78" s="66"/>
      <c r="W78" s="66"/>
    </row>
    <row r="79" spans="1:23" ht="16" x14ac:dyDescent="0.2">
      <c r="A79" s="60"/>
      <c r="B79" s="61"/>
      <c r="C79" s="61"/>
      <c r="D79" s="61"/>
      <c r="E79" s="61"/>
      <c r="F79" s="61"/>
      <c r="G79" s="61"/>
      <c r="H79" s="61"/>
      <c r="I79" s="61"/>
      <c r="J79" s="61"/>
      <c r="K79" s="61"/>
      <c r="L79" s="61"/>
      <c r="M79" s="61"/>
      <c r="N79" s="116"/>
      <c r="O79" s="61"/>
      <c r="P79" s="14"/>
      <c r="Q79" s="71">
        <v>0.03</v>
      </c>
      <c r="R79" s="72" t="str">
        <f>IF(Tabla1[[#This Row],[¿Se recaudó el Impuesto?]]="SI",Tabla1[[#This Row],[Tasa del Impuesto]]*Tabla1[[#This Row],[Honorarios Cobrados]],"")</f>
        <v/>
      </c>
      <c r="S79" s="72" t="str">
        <f>IF(Tabla1[[#This Row],[¿Se recaudó el Impuesto?]]="no",Tabla1[[#This Row],[Tasa del Impuesto]]*Tabla1[[#This Row],[Honorarios Cobrados]],"")</f>
        <v/>
      </c>
      <c r="T79" s="58"/>
      <c r="U79" s="58"/>
      <c r="V79" s="66"/>
      <c r="W79" s="66"/>
    </row>
    <row r="80" spans="1:23" ht="16" x14ac:dyDescent="0.2">
      <c r="A80" s="60"/>
      <c r="B80" s="54"/>
      <c r="C80" s="54"/>
      <c r="D80" s="61"/>
      <c r="E80" s="61"/>
      <c r="F80" s="61"/>
      <c r="G80" s="61"/>
      <c r="H80" s="61"/>
      <c r="I80" s="61"/>
      <c r="J80" s="61"/>
      <c r="K80" s="54"/>
      <c r="L80" s="54"/>
      <c r="M80" s="54"/>
      <c r="N80" s="116"/>
      <c r="O80" s="61"/>
      <c r="P80" s="14"/>
      <c r="Q80" s="71">
        <v>0.03</v>
      </c>
      <c r="R80" s="72" t="str">
        <f>IF(Tabla1[[#This Row],[¿Se recaudó el Impuesto?]]="SI",Tabla1[[#This Row],[Tasa del Impuesto]]*Tabla1[[#This Row],[Honorarios Cobrados]],"")</f>
        <v/>
      </c>
      <c r="S80" s="72" t="str">
        <f>IF(Tabla1[[#This Row],[¿Se recaudó el Impuesto?]]="no",Tabla1[[#This Row],[Tasa del Impuesto]]*Tabla1[[#This Row],[Honorarios Cobrados]],"")</f>
        <v/>
      </c>
      <c r="T80" s="58"/>
      <c r="U80" s="58"/>
      <c r="V80" s="66"/>
      <c r="W80" s="66"/>
    </row>
    <row r="81" spans="1:23" ht="16" x14ac:dyDescent="0.2">
      <c r="A81" s="60"/>
      <c r="B81" s="61"/>
      <c r="C81" s="61"/>
      <c r="D81" s="61"/>
      <c r="E81" s="61"/>
      <c r="F81" s="61"/>
      <c r="G81" s="61"/>
      <c r="H81" s="61"/>
      <c r="I81" s="61"/>
      <c r="J81" s="61"/>
      <c r="K81" s="61"/>
      <c r="L81" s="61"/>
      <c r="M81" s="61"/>
      <c r="N81" s="116"/>
      <c r="O81" s="61"/>
      <c r="P81" s="14"/>
      <c r="Q81" s="71">
        <v>0.03</v>
      </c>
      <c r="R81" s="72" t="str">
        <f>IF(Tabla1[[#This Row],[¿Se recaudó el Impuesto?]]="SI",Tabla1[[#This Row],[Tasa del Impuesto]]*Tabla1[[#This Row],[Honorarios Cobrados]],"")</f>
        <v/>
      </c>
      <c r="S81" s="72" t="str">
        <f>IF(Tabla1[[#This Row],[¿Se recaudó el Impuesto?]]="no",Tabla1[[#This Row],[Tasa del Impuesto]]*Tabla1[[#This Row],[Honorarios Cobrados]],"")</f>
        <v/>
      </c>
      <c r="T81" s="58"/>
      <c r="U81" s="58"/>
      <c r="V81" s="66"/>
      <c r="W81" s="66"/>
    </row>
    <row r="82" spans="1:23" ht="16" x14ac:dyDescent="0.2">
      <c r="A82" s="60"/>
      <c r="B82" s="54"/>
      <c r="C82" s="54"/>
      <c r="D82" s="61"/>
      <c r="E82" s="61"/>
      <c r="F82" s="61"/>
      <c r="G82" s="61"/>
      <c r="H82" s="61"/>
      <c r="I82" s="61"/>
      <c r="J82" s="61"/>
      <c r="K82" s="54"/>
      <c r="L82" s="54"/>
      <c r="M82" s="54"/>
      <c r="N82" s="116"/>
      <c r="O82" s="61"/>
      <c r="P82" s="14"/>
      <c r="Q82" s="71">
        <v>0.03</v>
      </c>
      <c r="R82" s="72" t="str">
        <f>IF(Tabla1[[#This Row],[¿Se recaudó el Impuesto?]]="SI",Tabla1[[#This Row],[Tasa del Impuesto]]*Tabla1[[#This Row],[Honorarios Cobrados]],"")</f>
        <v/>
      </c>
      <c r="S82" s="72" t="str">
        <f>IF(Tabla1[[#This Row],[¿Se recaudó el Impuesto?]]="no",Tabla1[[#This Row],[Tasa del Impuesto]]*Tabla1[[#This Row],[Honorarios Cobrados]],"")</f>
        <v/>
      </c>
      <c r="T82" s="58"/>
      <c r="U82" s="58"/>
      <c r="V82" s="66"/>
      <c r="W82" s="66"/>
    </row>
    <row r="83" spans="1:23" ht="16" x14ac:dyDescent="0.2">
      <c r="A83" s="60"/>
      <c r="B83" s="61"/>
      <c r="C83" s="61"/>
      <c r="D83" s="61"/>
      <c r="E83" s="61"/>
      <c r="F83" s="61"/>
      <c r="G83" s="61"/>
      <c r="H83" s="61"/>
      <c r="I83" s="61"/>
      <c r="J83" s="61"/>
      <c r="K83" s="61"/>
      <c r="L83" s="61"/>
      <c r="M83" s="61"/>
      <c r="N83" s="116"/>
      <c r="O83" s="61"/>
      <c r="P83" s="14"/>
      <c r="Q83" s="71">
        <v>0.03</v>
      </c>
      <c r="R83" s="72" t="str">
        <f>IF(Tabla1[[#This Row],[¿Se recaudó el Impuesto?]]="SI",Tabla1[[#This Row],[Tasa del Impuesto]]*Tabla1[[#This Row],[Honorarios Cobrados]],"")</f>
        <v/>
      </c>
      <c r="S83" s="72" t="str">
        <f>IF(Tabla1[[#This Row],[¿Se recaudó el Impuesto?]]="no",Tabla1[[#This Row],[Tasa del Impuesto]]*Tabla1[[#This Row],[Honorarios Cobrados]],"")</f>
        <v/>
      </c>
      <c r="T83" s="58"/>
      <c r="U83" s="58"/>
      <c r="V83" s="66"/>
      <c r="W83" s="66"/>
    </row>
    <row r="84" spans="1:23" ht="16" x14ac:dyDescent="0.2">
      <c r="A84" s="60"/>
      <c r="B84" s="54"/>
      <c r="C84" s="54"/>
      <c r="D84" s="61"/>
      <c r="E84" s="61"/>
      <c r="F84" s="61"/>
      <c r="G84" s="61"/>
      <c r="H84" s="61"/>
      <c r="I84" s="61"/>
      <c r="J84" s="61"/>
      <c r="K84" s="54"/>
      <c r="L84" s="54"/>
      <c r="M84" s="54"/>
      <c r="N84" s="116"/>
      <c r="O84" s="61"/>
      <c r="P84" s="14"/>
      <c r="Q84" s="71">
        <v>0.03</v>
      </c>
      <c r="R84" s="72" t="str">
        <f>IF(Tabla1[[#This Row],[¿Se recaudó el Impuesto?]]="SI",Tabla1[[#This Row],[Tasa del Impuesto]]*Tabla1[[#This Row],[Honorarios Cobrados]],"")</f>
        <v/>
      </c>
      <c r="S84" s="72" t="str">
        <f>IF(Tabla1[[#This Row],[¿Se recaudó el Impuesto?]]="no",Tabla1[[#This Row],[Tasa del Impuesto]]*Tabla1[[#This Row],[Honorarios Cobrados]],"")</f>
        <v/>
      </c>
      <c r="T84" s="58"/>
      <c r="U84" s="58"/>
      <c r="V84" s="66"/>
      <c r="W84" s="66"/>
    </row>
    <row r="85" spans="1:23" ht="16" x14ac:dyDescent="0.2">
      <c r="A85" s="60"/>
      <c r="B85" s="61"/>
      <c r="C85" s="61"/>
      <c r="D85" s="61"/>
      <c r="E85" s="61"/>
      <c r="F85" s="61"/>
      <c r="G85" s="61"/>
      <c r="H85" s="61"/>
      <c r="I85" s="61"/>
      <c r="J85" s="61"/>
      <c r="K85" s="61"/>
      <c r="L85" s="61"/>
      <c r="M85" s="61"/>
      <c r="N85" s="116"/>
      <c r="O85" s="61"/>
      <c r="P85" s="14"/>
      <c r="Q85" s="71">
        <v>0.03</v>
      </c>
      <c r="R85" s="72" t="str">
        <f>IF(Tabla1[[#This Row],[¿Se recaudó el Impuesto?]]="SI",Tabla1[[#This Row],[Tasa del Impuesto]]*Tabla1[[#This Row],[Honorarios Cobrados]],"")</f>
        <v/>
      </c>
      <c r="S85" s="72" t="str">
        <f>IF(Tabla1[[#This Row],[¿Se recaudó el Impuesto?]]="no",Tabla1[[#This Row],[Tasa del Impuesto]]*Tabla1[[#This Row],[Honorarios Cobrados]],"")</f>
        <v/>
      </c>
      <c r="T85" s="58"/>
      <c r="U85" s="58"/>
      <c r="V85" s="66"/>
      <c r="W85" s="66"/>
    </row>
    <row r="86" spans="1:23" ht="16" x14ac:dyDescent="0.2">
      <c r="A86" s="60"/>
      <c r="B86" s="54"/>
      <c r="C86" s="54"/>
      <c r="D86" s="61"/>
      <c r="E86" s="61"/>
      <c r="F86" s="61"/>
      <c r="G86" s="61"/>
      <c r="H86" s="61"/>
      <c r="I86" s="61"/>
      <c r="J86" s="61"/>
      <c r="K86" s="54"/>
      <c r="L86" s="54"/>
      <c r="M86" s="54"/>
      <c r="N86" s="116"/>
      <c r="O86" s="61"/>
      <c r="P86" s="14"/>
      <c r="Q86" s="71">
        <v>0.03</v>
      </c>
      <c r="R86" s="72" t="str">
        <f>IF(Tabla1[[#This Row],[¿Se recaudó el Impuesto?]]="SI",Tabla1[[#This Row],[Tasa del Impuesto]]*Tabla1[[#This Row],[Honorarios Cobrados]],"")</f>
        <v/>
      </c>
      <c r="S86" s="72" t="str">
        <f>IF(Tabla1[[#This Row],[¿Se recaudó el Impuesto?]]="no",Tabla1[[#This Row],[Tasa del Impuesto]]*Tabla1[[#This Row],[Honorarios Cobrados]],"")</f>
        <v/>
      </c>
      <c r="T86" s="58"/>
      <c r="U86" s="58"/>
      <c r="V86" s="66"/>
      <c r="W86" s="66"/>
    </row>
    <row r="87" spans="1:23" ht="16" x14ac:dyDescent="0.2">
      <c r="A87" s="60"/>
      <c r="B87" s="61"/>
      <c r="C87" s="61"/>
      <c r="D87" s="61"/>
      <c r="E87" s="61"/>
      <c r="F87" s="61"/>
      <c r="G87" s="61"/>
      <c r="H87" s="61"/>
      <c r="I87" s="61"/>
      <c r="J87" s="61"/>
      <c r="K87" s="61"/>
      <c r="L87" s="61"/>
      <c r="M87" s="61"/>
      <c r="N87" s="116"/>
      <c r="O87" s="61"/>
      <c r="P87" s="14"/>
      <c r="Q87" s="71">
        <v>0.03</v>
      </c>
      <c r="R87" s="72" t="str">
        <f>IF(Tabla1[[#This Row],[¿Se recaudó el Impuesto?]]="SI",Tabla1[[#This Row],[Tasa del Impuesto]]*Tabla1[[#This Row],[Honorarios Cobrados]],"")</f>
        <v/>
      </c>
      <c r="S87" s="72" t="str">
        <f>IF(Tabla1[[#This Row],[¿Se recaudó el Impuesto?]]="no",Tabla1[[#This Row],[Tasa del Impuesto]]*Tabla1[[#This Row],[Honorarios Cobrados]],"")</f>
        <v/>
      </c>
      <c r="T87" s="58"/>
      <c r="U87" s="58"/>
      <c r="V87" s="66"/>
      <c r="W87" s="66"/>
    </row>
    <row r="88" spans="1:23" ht="16" x14ac:dyDescent="0.2">
      <c r="A88" s="60"/>
      <c r="B88" s="54"/>
      <c r="C88" s="54"/>
      <c r="D88" s="61"/>
      <c r="E88" s="61"/>
      <c r="F88" s="61"/>
      <c r="G88" s="61"/>
      <c r="H88" s="61"/>
      <c r="I88" s="61"/>
      <c r="J88" s="61"/>
      <c r="K88" s="54"/>
      <c r="L88" s="54"/>
      <c r="M88" s="54"/>
      <c r="N88" s="116"/>
      <c r="O88" s="61"/>
      <c r="P88" s="14"/>
      <c r="Q88" s="71">
        <v>0.03</v>
      </c>
      <c r="R88" s="72" t="str">
        <f>IF(Tabla1[[#This Row],[¿Se recaudó el Impuesto?]]="SI",Tabla1[[#This Row],[Tasa del Impuesto]]*Tabla1[[#This Row],[Honorarios Cobrados]],"")</f>
        <v/>
      </c>
      <c r="S88" s="72" t="str">
        <f>IF(Tabla1[[#This Row],[¿Se recaudó el Impuesto?]]="no",Tabla1[[#This Row],[Tasa del Impuesto]]*Tabla1[[#This Row],[Honorarios Cobrados]],"")</f>
        <v/>
      </c>
      <c r="T88" s="58"/>
      <c r="U88" s="58"/>
      <c r="V88" s="66"/>
      <c r="W88" s="66"/>
    </row>
    <row r="89" spans="1:23" ht="16" x14ac:dyDescent="0.2">
      <c r="A89" s="60"/>
      <c r="B89" s="61"/>
      <c r="C89" s="61"/>
      <c r="D89" s="61"/>
      <c r="E89" s="61"/>
      <c r="F89" s="61"/>
      <c r="G89" s="61"/>
      <c r="H89" s="61"/>
      <c r="I89" s="61"/>
      <c r="J89" s="61"/>
      <c r="K89" s="61"/>
      <c r="L89" s="61"/>
      <c r="M89" s="61"/>
      <c r="N89" s="116"/>
      <c r="O89" s="61"/>
      <c r="P89" s="14"/>
      <c r="Q89" s="71">
        <v>0.03</v>
      </c>
      <c r="R89" s="72" t="str">
        <f>IF(Tabla1[[#This Row],[¿Se recaudó el Impuesto?]]="SI",Tabla1[[#This Row],[Tasa del Impuesto]]*Tabla1[[#This Row],[Honorarios Cobrados]],"")</f>
        <v/>
      </c>
      <c r="S89" s="72" t="str">
        <f>IF(Tabla1[[#This Row],[¿Se recaudó el Impuesto?]]="no",Tabla1[[#This Row],[Tasa del Impuesto]]*Tabla1[[#This Row],[Honorarios Cobrados]],"")</f>
        <v/>
      </c>
      <c r="T89" s="58"/>
      <c r="U89" s="58"/>
      <c r="V89" s="66"/>
      <c r="W89" s="66"/>
    </row>
    <row r="90" spans="1:23" ht="16" x14ac:dyDescent="0.2">
      <c r="A90" s="60"/>
      <c r="B90" s="54"/>
      <c r="C90" s="54"/>
      <c r="D90" s="61"/>
      <c r="E90" s="61"/>
      <c r="F90" s="61"/>
      <c r="G90" s="61"/>
      <c r="H90" s="61"/>
      <c r="I90" s="61"/>
      <c r="J90" s="61"/>
      <c r="K90" s="54"/>
      <c r="L90" s="54"/>
      <c r="M90" s="54"/>
      <c r="N90" s="116"/>
      <c r="O90" s="61"/>
      <c r="P90" s="14"/>
      <c r="Q90" s="71">
        <v>0.03</v>
      </c>
      <c r="R90" s="72" t="str">
        <f>IF(Tabla1[[#This Row],[¿Se recaudó el Impuesto?]]="SI",Tabla1[[#This Row],[Tasa del Impuesto]]*Tabla1[[#This Row],[Honorarios Cobrados]],"")</f>
        <v/>
      </c>
      <c r="S90" s="72" t="str">
        <f>IF(Tabla1[[#This Row],[¿Se recaudó el Impuesto?]]="no",Tabla1[[#This Row],[Tasa del Impuesto]]*Tabla1[[#This Row],[Honorarios Cobrados]],"")</f>
        <v/>
      </c>
      <c r="T90" s="58"/>
      <c r="U90" s="58"/>
      <c r="V90" s="66"/>
      <c r="W90" s="66"/>
    </row>
    <row r="91" spans="1:23" ht="16" x14ac:dyDescent="0.2">
      <c r="A91" s="60"/>
      <c r="B91" s="61"/>
      <c r="C91" s="61"/>
      <c r="D91" s="61"/>
      <c r="E91" s="61"/>
      <c r="F91" s="61"/>
      <c r="G91" s="61"/>
      <c r="H91" s="61"/>
      <c r="I91" s="61"/>
      <c r="J91" s="61"/>
      <c r="K91" s="61"/>
      <c r="L91" s="61"/>
      <c r="M91" s="61"/>
      <c r="N91" s="116"/>
      <c r="O91" s="61"/>
      <c r="P91" s="14"/>
      <c r="Q91" s="71">
        <v>0.03</v>
      </c>
      <c r="R91" s="72" t="str">
        <f>IF(Tabla1[[#This Row],[¿Se recaudó el Impuesto?]]="SI",Tabla1[[#This Row],[Tasa del Impuesto]]*Tabla1[[#This Row],[Honorarios Cobrados]],"")</f>
        <v/>
      </c>
      <c r="S91" s="72" t="str">
        <f>IF(Tabla1[[#This Row],[¿Se recaudó el Impuesto?]]="no",Tabla1[[#This Row],[Tasa del Impuesto]]*Tabla1[[#This Row],[Honorarios Cobrados]],"")</f>
        <v/>
      </c>
      <c r="T91" s="58"/>
      <c r="U91" s="58"/>
      <c r="V91" s="66"/>
      <c r="W91" s="66"/>
    </row>
    <row r="92" spans="1:23" ht="16" x14ac:dyDescent="0.2">
      <c r="A92" s="60"/>
      <c r="B92" s="54"/>
      <c r="C92" s="54"/>
      <c r="D92" s="61"/>
      <c r="E92" s="61"/>
      <c r="F92" s="61"/>
      <c r="G92" s="61"/>
      <c r="H92" s="61"/>
      <c r="I92" s="61"/>
      <c r="J92" s="61"/>
      <c r="K92" s="54"/>
      <c r="L92" s="54"/>
      <c r="M92" s="54"/>
      <c r="N92" s="116"/>
      <c r="O92" s="61"/>
      <c r="P92" s="14"/>
      <c r="Q92" s="71">
        <v>0.03</v>
      </c>
      <c r="R92" s="72" t="str">
        <f>IF(Tabla1[[#This Row],[¿Se recaudó el Impuesto?]]="SI",Tabla1[[#This Row],[Tasa del Impuesto]]*Tabla1[[#This Row],[Honorarios Cobrados]],"")</f>
        <v/>
      </c>
      <c r="S92" s="72" t="str">
        <f>IF(Tabla1[[#This Row],[¿Se recaudó el Impuesto?]]="no",Tabla1[[#This Row],[Tasa del Impuesto]]*Tabla1[[#This Row],[Honorarios Cobrados]],"")</f>
        <v/>
      </c>
      <c r="T92" s="58"/>
      <c r="U92" s="58"/>
      <c r="V92" s="66"/>
      <c r="W92" s="66"/>
    </row>
    <row r="93" spans="1:23" ht="16" x14ac:dyDescent="0.2">
      <c r="A93" s="60"/>
      <c r="B93" s="61"/>
      <c r="C93" s="61"/>
      <c r="D93" s="61"/>
      <c r="E93" s="61"/>
      <c r="F93" s="61"/>
      <c r="G93" s="61"/>
      <c r="H93" s="61"/>
      <c r="I93" s="61"/>
      <c r="J93" s="61"/>
      <c r="K93" s="61"/>
      <c r="L93" s="61"/>
      <c r="M93" s="61"/>
      <c r="N93" s="116"/>
      <c r="O93" s="61"/>
      <c r="P93" s="14"/>
      <c r="Q93" s="71">
        <v>0.03</v>
      </c>
      <c r="R93" s="72" t="str">
        <f>IF(Tabla1[[#This Row],[¿Se recaudó el Impuesto?]]="SI",Tabla1[[#This Row],[Tasa del Impuesto]]*Tabla1[[#This Row],[Honorarios Cobrados]],"")</f>
        <v/>
      </c>
      <c r="S93" s="72" t="str">
        <f>IF(Tabla1[[#This Row],[¿Se recaudó el Impuesto?]]="no",Tabla1[[#This Row],[Tasa del Impuesto]]*Tabla1[[#This Row],[Honorarios Cobrados]],"")</f>
        <v/>
      </c>
      <c r="T93" s="58"/>
      <c r="U93" s="58"/>
      <c r="V93" s="66"/>
      <c r="W93" s="66"/>
    </row>
    <row r="94" spans="1:23" ht="16" x14ac:dyDescent="0.2">
      <c r="A94" s="60"/>
      <c r="B94" s="54"/>
      <c r="C94" s="54"/>
      <c r="D94" s="61"/>
      <c r="E94" s="61"/>
      <c r="F94" s="61"/>
      <c r="G94" s="61"/>
      <c r="H94" s="61"/>
      <c r="I94" s="61"/>
      <c r="J94" s="61"/>
      <c r="K94" s="54"/>
      <c r="L94" s="54"/>
      <c r="M94" s="54"/>
      <c r="N94" s="116"/>
      <c r="O94" s="61"/>
      <c r="P94" s="14"/>
      <c r="Q94" s="71">
        <v>0.03</v>
      </c>
      <c r="R94" s="72" t="str">
        <f>IF(Tabla1[[#This Row],[¿Se recaudó el Impuesto?]]="SI",Tabla1[[#This Row],[Tasa del Impuesto]]*Tabla1[[#This Row],[Honorarios Cobrados]],"")</f>
        <v/>
      </c>
      <c r="S94" s="72" t="str">
        <f>IF(Tabla1[[#This Row],[¿Se recaudó el Impuesto?]]="no",Tabla1[[#This Row],[Tasa del Impuesto]]*Tabla1[[#This Row],[Honorarios Cobrados]],"")</f>
        <v/>
      </c>
      <c r="T94" s="58"/>
      <c r="U94" s="58"/>
      <c r="V94" s="66"/>
      <c r="W94" s="66"/>
    </row>
    <row r="95" spans="1:23" ht="16" x14ac:dyDescent="0.2">
      <c r="A95" s="60"/>
      <c r="B95" s="61"/>
      <c r="C95" s="61"/>
      <c r="D95" s="61"/>
      <c r="E95" s="61"/>
      <c r="F95" s="61"/>
      <c r="G95" s="61"/>
      <c r="H95" s="61"/>
      <c r="I95" s="61"/>
      <c r="J95" s="61"/>
      <c r="K95" s="61"/>
      <c r="L95" s="61"/>
      <c r="M95" s="61"/>
      <c r="N95" s="116"/>
      <c r="O95" s="61"/>
      <c r="P95" s="14"/>
      <c r="Q95" s="71">
        <v>0.03</v>
      </c>
      <c r="R95" s="72" t="str">
        <f>IF(Tabla1[[#This Row],[¿Se recaudó el Impuesto?]]="SI",Tabla1[[#This Row],[Tasa del Impuesto]]*Tabla1[[#This Row],[Honorarios Cobrados]],"")</f>
        <v/>
      </c>
      <c r="S95" s="72" t="str">
        <f>IF(Tabla1[[#This Row],[¿Se recaudó el Impuesto?]]="no",Tabla1[[#This Row],[Tasa del Impuesto]]*Tabla1[[#This Row],[Honorarios Cobrados]],"")</f>
        <v/>
      </c>
      <c r="T95" s="58"/>
      <c r="U95" s="58"/>
      <c r="V95" s="66"/>
      <c r="W95" s="66"/>
    </row>
    <row r="96" spans="1:23" ht="16" x14ac:dyDescent="0.2">
      <c r="A96" s="60"/>
      <c r="B96" s="54"/>
      <c r="C96" s="54"/>
      <c r="D96" s="61"/>
      <c r="E96" s="61"/>
      <c r="F96" s="61"/>
      <c r="G96" s="61"/>
      <c r="H96" s="61"/>
      <c r="I96" s="61"/>
      <c r="J96" s="61"/>
      <c r="K96" s="54"/>
      <c r="L96" s="54"/>
      <c r="M96" s="54"/>
      <c r="N96" s="116"/>
      <c r="O96" s="61"/>
      <c r="P96" s="14"/>
      <c r="Q96" s="71">
        <v>0.03</v>
      </c>
      <c r="R96" s="72" t="str">
        <f>IF(Tabla1[[#This Row],[¿Se recaudó el Impuesto?]]="SI",Tabla1[[#This Row],[Tasa del Impuesto]]*Tabla1[[#This Row],[Honorarios Cobrados]],"")</f>
        <v/>
      </c>
      <c r="S96" s="72" t="str">
        <f>IF(Tabla1[[#This Row],[¿Se recaudó el Impuesto?]]="no",Tabla1[[#This Row],[Tasa del Impuesto]]*Tabla1[[#This Row],[Honorarios Cobrados]],"")</f>
        <v/>
      </c>
      <c r="T96" s="58"/>
      <c r="U96" s="58"/>
      <c r="V96" s="66"/>
      <c r="W96" s="66"/>
    </row>
    <row r="97" spans="1:23" ht="16" x14ac:dyDescent="0.2">
      <c r="A97" s="60"/>
      <c r="B97" s="61"/>
      <c r="C97" s="61"/>
      <c r="D97" s="61"/>
      <c r="E97" s="61"/>
      <c r="F97" s="61"/>
      <c r="G97" s="61"/>
      <c r="H97" s="61"/>
      <c r="I97" s="61"/>
      <c r="J97" s="61"/>
      <c r="K97" s="61"/>
      <c r="L97" s="61"/>
      <c r="M97" s="61"/>
      <c r="N97" s="116"/>
      <c r="O97" s="61"/>
      <c r="P97" s="14"/>
      <c r="Q97" s="71">
        <v>0.03</v>
      </c>
      <c r="R97" s="72" t="str">
        <f>IF(Tabla1[[#This Row],[¿Se recaudó el Impuesto?]]="SI",Tabla1[[#This Row],[Tasa del Impuesto]]*Tabla1[[#This Row],[Honorarios Cobrados]],"")</f>
        <v/>
      </c>
      <c r="S97" s="72" t="str">
        <f>IF(Tabla1[[#This Row],[¿Se recaudó el Impuesto?]]="no",Tabla1[[#This Row],[Tasa del Impuesto]]*Tabla1[[#This Row],[Honorarios Cobrados]],"")</f>
        <v/>
      </c>
      <c r="T97" s="58"/>
      <c r="U97" s="58"/>
      <c r="V97" s="66"/>
      <c r="W97" s="66"/>
    </row>
    <row r="98" spans="1:23" ht="16" x14ac:dyDescent="0.2">
      <c r="A98" s="60"/>
      <c r="B98" s="54"/>
      <c r="C98" s="54"/>
      <c r="D98" s="61"/>
      <c r="E98" s="61"/>
      <c r="F98" s="61"/>
      <c r="G98" s="61"/>
      <c r="H98" s="61"/>
      <c r="I98" s="61"/>
      <c r="J98" s="61"/>
      <c r="K98" s="54"/>
      <c r="L98" s="54"/>
      <c r="M98" s="54"/>
      <c r="N98" s="116"/>
      <c r="O98" s="61"/>
      <c r="P98" s="14"/>
      <c r="Q98" s="71">
        <v>0.03</v>
      </c>
      <c r="R98" s="72" t="str">
        <f>IF(Tabla1[[#This Row],[¿Se recaudó el Impuesto?]]="SI",Tabla1[[#This Row],[Tasa del Impuesto]]*Tabla1[[#This Row],[Honorarios Cobrados]],"")</f>
        <v/>
      </c>
      <c r="S98" s="72" t="str">
        <f>IF(Tabla1[[#This Row],[¿Se recaudó el Impuesto?]]="no",Tabla1[[#This Row],[Tasa del Impuesto]]*Tabla1[[#This Row],[Honorarios Cobrados]],"")</f>
        <v/>
      </c>
      <c r="T98" s="58"/>
      <c r="U98" s="58"/>
      <c r="V98" s="66"/>
      <c r="W98" s="66"/>
    </row>
    <row r="99" spans="1:23" ht="16" x14ac:dyDescent="0.2">
      <c r="A99" s="60"/>
      <c r="B99" s="61"/>
      <c r="C99" s="61"/>
      <c r="D99" s="61"/>
      <c r="E99" s="61"/>
      <c r="F99" s="61"/>
      <c r="G99" s="61"/>
      <c r="H99" s="61"/>
      <c r="I99" s="61"/>
      <c r="J99" s="61"/>
      <c r="K99" s="61"/>
      <c r="L99" s="61"/>
      <c r="M99" s="61"/>
      <c r="N99" s="116"/>
      <c r="O99" s="61"/>
      <c r="P99" s="14"/>
      <c r="Q99" s="71">
        <v>0.03</v>
      </c>
      <c r="R99" s="72" t="str">
        <f>IF(Tabla1[[#This Row],[¿Se recaudó el Impuesto?]]="SI",Tabla1[[#This Row],[Tasa del Impuesto]]*Tabla1[[#This Row],[Honorarios Cobrados]],"")</f>
        <v/>
      </c>
      <c r="S99" s="72" t="str">
        <f>IF(Tabla1[[#This Row],[¿Se recaudó el Impuesto?]]="no",Tabla1[[#This Row],[Tasa del Impuesto]]*Tabla1[[#This Row],[Honorarios Cobrados]],"")</f>
        <v/>
      </c>
      <c r="T99" s="58"/>
      <c r="U99" s="58"/>
      <c r="V99" s="66"/>
      <c r="W99" s="66"/>
    </row>
    <row r="100" spans="1:23" ht="16" x14ac:dyDescent="0.2">
      <c r="A100" s="60"/>
      <c r="B100" s="54"/>
      <c r="C100" s="54"/>
      <c r="D100" s="61"/>
      <c r="E100" s="61"/>
      <c r="F100" s="61"/>
      <c r="G100" s="61"/>
      <c r="H100" s="61"/>
      <c r="I100" s="61"/>
      <c r="J100" s="61"/>
      <c r="K100" s="54"/>
      <c r="L100" s="54"/>
      <c r="M100" s="54"/>
      <c r="N100" s="116"/>
      <c r="O100" s="61"/>
      <c r="P100" s="14"/>
      <c r="Q100" s="71">
        <v>0.03</v>
      </c>
      <c r="R100" s="72" t="str">
        <f>IF(Tabla1[[#This Row],[¿Se recaudó el Impuesto?]]="SI",Tabla1[[#This Row],[Tasa del Impuesto]]*Tabla1[[#This Row],[Honorarios Cobrados]],"")</f>
        <v/>
      </c>
      <c r="S100" s="72" t="str">
        <f>IF(Tabla1[[#This Row],[¿Se recaudó el Impuesto?]]="no",Tabla1[[#This Row],[Tasa del Impuesto]]*Tabla1[[#This Row],[Honorarios Cobrados]],"")</f>
        <v/>
      </c>
      <c r="T100" s="58"/>
      <c r="U100" s="58"/>
      <c r="V100" s="66"/>
      <c r="W100" s="66"/>
    </row>
    <row r="101" spans="1:23" ht="16" x14ac:dyDescent="0.2">
      <c r="A101" s="60"/>
      <c r="B101" s="61"/>
      <c r="C101" s="61"/>
      <c r="D101" s="61"/>
      <c r="E101" s="61"/>
      <c r="F101" s="61"/>
      <c r="G101" s="61"/>
      <c r="H101" s="61"/>
      <c r="I101" s="61"/>
      <c r="J101" s="61"/>
      <c r="K101" s="61"/>
      <c r="L101" s="61"/>
      <c r="M101" s="61"/>
      <c r="N101" s="116"/>
      <c r="O101" s="61"/>
      <c r="P101" s="14"/>
      <c r="Q101" s="71">
        <v>0.03</v>
      </c>
      <c r="R101" s="72" t="str">
        <f>IF(Tabla1[[#This Row],[¿Se recaudó el Impuesto?]]="SI",Tabla1[[#This Row],[Tasa del Impuesto]]*Tabla1[[#This Row],[Honorarios Cobrados]],"")</f>
        <v/>
      </c>
      <c r="S101" s="72" t="str">
        <f>IF(Tabla1[[#This Row],[¿Se recaudó el Impuesto?]]="no",Tabla1[[#This Row],[Tasa del Impuesto]]*Tabla1[[#This Row],[Honorarios Cobrados]],"")</f>
        <v/>
      </c>
      <c r="T101" s="58"/>
      <c r="U101" s="58"/>
      <c r="V101" s="66"/>
      <c r="W101" s="66"/>
    </row>
    <row r="102" spans="1:23" ht="16" x14ac:dyDescent="0.2">
      <c r="A102" s="60"/>
      <c r="B102" s="54"/>
      <c r="C102" s="54"/>
      <c r="D102" s="61"/>
      <c r="E102" s="61"/>
      <c r="F102" s="61"/>
      <c r="G102" s="61"/>
      <c r="H102" s="61"/>
      <c r="I102" s="61"/>
      <c r="J102" s="61"/>
      <c r="K102" s="54"/>
      <c r="L102" s="54"/>
      <c r="M102" s="54"/>
      <c r="N102" s="116"/>
      <c r="O102" s="61"/>
      <c r="P102" s="14"/>
      <c r="Q102" s="71">
        <v>0.03</v>
      </c>
      <c r="R102" s="72" t="str">
        <f>IF(Tabla1[[#This Row],[¿Se recaudó el Impuesto?]]="SI",Tabla1[[#This Row],[Tasa del Impuesto]]*Tabla1[[#This Row],[Honorarios Cobrados]],"")</f>
        <v/>
      </c>
      <c r="S102" s="72" t="str">
        <f>IF(Tabla1[[#This Row],[¿Se recaudó el Impuesto?]]="no",Tabla1[[#This Row],[Tasa del Impuesto]]*Tabla1[[#This Row],[Honorarios Cobrados]],"")</f>
        <v/>
      </c>
      <c r="T102" s="58"/>
      <c r="U102" s="58"/>
      <c r="V102" s="66"/>
      <c r="W102" s="66"/>
    </row>
    <row r="103" spans="1:23" ht="16" x14ac:dyDescent="0.2">
      <c r="A103" s="60"/>
      <c r="B103" s="61"/>
      <c r="C103" s="61"/>
      <c r="D103" s="61"/>
      <c r="E103" s="61"/>
      <c r="F103" s="61"/>
      <c r="G103" s="61"/>
      <c r="H103" s="61"/>
      <c r="I103" s="61"/>
      <c r="J103" s="61"/>
      <c r="K103" s="61"/>
      <c r="L103" s="61"/>
      <c r="M103" s="61"/>
      <c r="N103" s="116"/>
      <c r="O103" s="61"/>
      <c r="P103" s="14"/>
      <c r="Q103" s="71">
        <v>0.03</v>
      </c>
      <c r="R103" s="72" t="str">
        <f>IF(Tabla1[[#This Row],[¿Se recaudó el Impuesto?]]="SI",Tabla1[[#This Row],[Tasa del Impuesto]]*Tabla1[[#This Row],[Honorarios Cobrados]],"")</f>
        <v/>
      </c>
      <c r="S103" s="72" t="str">
        <f>IF(Tabla1[[#This Row],[¿Se recaudó el Impuesto?]]="no",Tabla1[[#This Row],[Tasa del Impuesto]]*Tabla1[[#This Row],[Honorarios Cobrados]],"")</f>
        <v/>
      </c>
      <c r="T103" s="58"/>
      <c r="U103" s="58"/>
      <c r="V103" s="66"/>
      <c r="W103" s="66"/>
    </row>
    <row r="104" spans="1:23" ht="16" x14ac:dyDescent="0.2">
      <c r="A104" s="60"/>
      <c r="B104" s="54"/>
      <c r="C104" s="54"/>
      <c r="D104" s="61"/>
      <c r="E104" s="61"/>
      <c r="F104" s="61"/>
      <c r="G104" s="61"/>
      <c r="H104" s="61"/>
      <c r="I104" s="61"/>
      <c r="J104" s="61"/>
      <c r="K104" s="54"/>
      <c r="L104" s="54"/>
      <c r="M104" s="54"/>
      <c r="N104" s="116"/>
      <c r="O104" s="61"/>
      <c r="P104" s="14"/>
      <c r="Q104" s="71">
        <v>0.03</v>
      </c>
      <c r="R104" s="72" t="str">
        <f>IF(Tabla1[[#This Row],[¿Se recaudó el Impuesto?]]="SI",Tabla1[[#This Row],[Tasa del Impuesto]]*Tabla1[[#This Row],[Honorarios Cobrados]],"")</f>
        <v/>
      </c>
      <c r="S104" s="72" t="str">
        <f>IF(Tabla1[[#This Row],[¿Se recaudó el Impuesto?]]="no",Tabla1[[#This Row],[Tasa del Impuesto]]*Tabla1[[#This Row],[Honorarios Cobrados]],"")</f>
        <v/>
      </c>
      <c r="T104" s="58"/>
      <c r="U104" s="58"/>
      <c r="V104" s="66"/>
      <c r="W104" s="66"/>
    </row>
    <row r="105" spans="1:23" ht="16" x14ac:dyDescent="0.2">
      <c r="A105" s="60"/>
      <c r="B105" s="61"/>
      <c r="C105" s="61"/>
      <c r="D105" s="61"/>
      <c r="E105" s="61"/>
      <c r="F105" s="61"/>
      <c r="G105" s="61"/>
      <c r="H105" s="61"/>
      <c r="I105" s="61"/>
      <c r="J105" s="61"/>
      <c r="K105" s="61"/>
      <c r="L105" s="61"/>
      <c r="M105" s="61"/>
      <c r="N105" s="116"/>
      <c r="O105" s="61"/>
      <c r="P105" s="14"/>
      <c r="Q105" s="71">
        <v>0.03</v>
      </c>
      <c r="R105" s="72" t="str">
        <f>IF(Tabla1[[#This Row],[¿Se recaudó el Impuesto?]]="SI",Tabla1[[#This Row],[Tasa del Impuesto]]*Tabla1[[#This Row],[Honorarios Cobrados]],"")</f>
        <v/>
      </c>
      <c r="S105" s="72" t="str">
        <f>IF(Tabla1[[#This Row],[¿Se recaudó el Impuesto?]]="no",Tabla1[[#This Row],[Tasa del Impuesto]]*Tabla1[[#This Row],[Honorarios Cobrados]],"")</f>
        <v/>
      </c>
      <c r="T105" s="58"/>
      <c r="U105" s="58"/>
      <c r="V105" s="66"/>
      <c r="W105" s="66"/>
    </row>
    <row r="106" spans="1:23" ht="16" x14ac:dyDescent="0.2">
      <c r="A106" s="60"/>
      <c r="B106" s="54"/>
      <c r="C106" s="54"/>
      <c r="D106" s="61"/>
      <c r="E106" s="61"/>
      <c r="F106" s="61"/>
      <c r="G106" s="61"/>
      <c r="H106" s="61"/>
      <c r="I106" s="61"/>
      <c r="J106" s="61"/>
      <c r="K106" s="54"/>
      <c r="L106" s="54"/>
      <c r="M106" s="54"/>
      <c r="N106" s="116"/>
      <c r="O106" s="61"/>
      <c r="P106" s="14"/>
      <c r="Q106" s="71">
        <v>0.03</v>
      </c>
      <c r="R106" s="72" t="str">
        <f>IF(Tabla1[[#This Row],[¿Se recaudó el Impuesto?]]="SI",Tabla1[[#This Row],[Tasa del Impuesto]]*Tabla1[[#This Row],[Honorarios Cobrados]],"")</f>
        <v/>
      </c>
      <c r="S106" s="72" t="str">
        <f>IF(Tabla1[[#This Row],[¿Se recaudó el Impuesto?]]="no",Tabla1[[#This Row],[Tasa del Impuesto]]*Tabla1[[#This Row],[Honorarios Cobrados]],"")</f>
        <v/>
      </c>
      <c r="T106" s="58"/>
      <c r="U106" s="58"/>
      <c r="V106" s="66"/>
      <c r="W106" s="66"/>
    </row>
    <row r="107" spans="1:23" ht="16" x14ac:dyDescent="0.2">
      <c r="A107" s="60"/>
      <c r="B107" s="61"/>
      <c r="C107" s="61"/>
      <c r="D107" s="61"/>
      <c r="E107" s="61"/>
      <c r="F107" s="61"/>
      <c r="G107" s="61"/>
      <c r="H107" s="61"/>
      <c r="I107" s="61"/>
      <c r="J107" s="61"/>
      <c r="K107" s="61"/>
      <c r="L107" s="61"/>
      <c r="M107" s="61"/>
      <c r="N107" s="116"/>
      <c r="O107" s="61"/>
      <c r="P107" s="14"/>
      <c r="Q107" s="71">
        <v>0.03</v>
      </c>
      <c r="R107" s="72" t="str">
        <f>IF(Tabla1[[#This Row],[¿Se recaudó el Impuesto?]]="SI",Tabla1[[#This Row],[Tasa del Impuesto]]*Tabla1[[#This Row],[Honorarios Cobrados]],"")</f>
        <v/>
      </c>
      <c r="S107" s="72" t="str">
        <f>IF(Tabla1[[#This Row],[¿Se recaudó el Impuesto?]]="no",Tabla1[[#This Row],[Tasa del Impuesto]]*Tabla1[[#This Row],[Honorarios Cobrados]],"")</f>
        <v/>
      </c>
      <c r="T107" s="58"/>
      <c r="U107" s="58"/>
      <c r="V107" s="66"/>
      <c r="W107" s="66"/>
    </row>
    <row r="108" spans="1:23" ht="16" x14ac:dyDescent="0.2">
      <c r="A108" s="60"/>
      <c r="B108" s="54"/>
      <c r="C108" s="54"/>
      <c r="D108" s="61"/>
      <c r="E108" s="61"/>
      <c r="F108" s="61"/>
      <c r="G108" s="61"/>
      <c r="H108" s="61"/>
      <c r="I108" s="61"/>
      <c r="J108" s="61"/>
      <c r="K108" s="54"/>
      <c r="L108" s="54"/>
      <c r="M108" s="54"/>
      <c r="N108" s="116"/>
      <c r="O108" s="61"/>
      <c r="P108" s="14"/>
      <c r="Q108" s="71">
        <v>0.03</v>
      </c>
      <c r="R108" s="72" t="str">
        <f>IF(Tabla1[[#This Row],[¿Se recaudó el Impuesto?]]="SI",Tabla1[[#This Row],[Tasa del Impuesto]]*Tabla1[[#This Row],[Honorarios Cobrados]],"")</f>
        <v/>
      </c>
      <c r="S108" s="72" t="str">
        <f>IF(Tabla1[[#This Row],[¿Se recaudó el Impuesto?]]="no",Tabla1[[#This Row],[Tasa del Impuesto]]*Tabla1[[#This Row],[Honorarios Cobrados]],"")</f>
        <v/>
      </c>
      <c r="T108" s="58"/>
      <c r="U108" s="58"/>
      <c r="V108" s="66"/>
      <c r="W108" s="66"/>
    </row>
    <row r="109" spans="1:23" ht="16" x14ac:dyDescent="0.2">
      <c r="A109" s="60"/>
      <c r="B109" s="61"/>
      <c r="C109" s="61"/>
      <c r="D109" s="61"/>
      <c r="E109" s="61"/>
      <c r="F109" s="61"/>
      <c r="G109" s="61"/>
      <c r="H109" s="61"/>
      <c r="I109" s="61"/>
      <c r="J109" s="61"/>
      <c r="K109" s="61"/>
      <c r="L109" s="61"/>
      <c r="M109" s="61"/>
      <c r="N109" s="116"/>
      <c r="O109" s="61"/>
      <c r="P109" s="14"/>
      <c r="Q109" s="71">
        <v>0.03</v>
      </c>
      <c r="R109" s="72" t="str">
        <f>IF(Tabla1[[#This Row],[¿Se recaudó el Impuesto?]]="SI",Tabla1[[#This Row],[Tasa del Impuesto]]*Tabla1[[#This Row],[Honorarios Cobrados]],"")</f>
        <v/>
      </c>
      <c r="S109" s="72" t="str">
        <f>IF(Tabla1[[#This Row],[¿Se recaudó el Impuesto?]]="no",Tabla1[[#This Row],[Tasa del Impuesto]]*Tabla1[[#This Row],[Honorarios Cobrados]],"")</f>
        <v/>
      </c>
      <c r="T109" s="58"/>
      <c r="U109" s="58"/>
      <c r="V109" s="66"/>
      <c r="W109" s="66"/>
    </row>
    <row r="110" spans="1:23" ht="16" x14ac:dyDescent="0.2">
      <c r="A110" s="119"/>
      <c r="B110" s="120"/>
      <c r="C110" s="120"/>
      <c r="D110" s="120"/>
      <c r="E110" s="120"/>
      <c r="F110" s="120"/>
      <c r="G110" s="120"/>
      <c r="H110" s="120"/>
      <c r="I110" s="120"/>
      <c r="J110" s="120"/>
      <c r="K110" s="54"/>
      <c r="L110" s="120"/>
      <c r="M110" s="120"/>
      <c r="N110" s="121"/>
      <c r="O110" s="120"/>
      <c r="P110" s="122"/>
      <c r="Q110" s="71">
        <v>0.03</v>
      </c>
      <c r="R110" s="72" t="str">
        <f>IF(Tabla1[[#This Row],[¿Se recaudó el Impuesto?]]="SI",Tabla1[[#This Row],[Tasa del Impuesto]]*Tabla1[[#This Row],[Honorarios Cobrados]],"")</f>
        <v/>
      </c>
      <c r="S110" s="72" t="str">
        <f>IF(Tabla1[[#This Row],[¿Se recaudó el Impuesto?]]="no",Tabla1[[#This Row],[Tasa del Impuesto]]*Tabla1[[#This Row],[Honorarios Cobrados]],"")</f>
        <v/>
      </c>
      <c r="T110" s="58"/>
      <c r="U110" s="58"/>
      <c r="V110" s="66"/>
      <c r="W110" s="66"/>
    </row>
    <row r="111" spans="1:23" ht="16" x14ac:dyDescent="0.2">
      <c r="A111" s="119"/>
      <c r="B111" s="120"/>
      <c r="C111" s="120"/>
      <c r="D111" s="120"/>
      <c r="E111" s="120"/>
      <c r="F111" s="120"/>
      <c r="G111" s="120"/>
      <c r="H111" s="120"/>
      <c r="I111" s="120"/>
      <c r="J111" s="120"/>
      <c r="K111" s="61"/>
      <c r="L111" s="120"/>
      <c r="M111" s="120"/>
      <c r="N111" s="121"/>
      <c r="O111" s="120"/>
      <c r="P111" s="122"/>
      <c r="Q111" s="71">
        <v>0.03</v>
      </c>
      <c r="R111" s="72" t="str">
        <f>IF(Tabla1[[#This Row],[¿Se recaudó el Impuesto?]]="SI",Tabla1[[#This Row],[Tasa del Impuesto]]*Tabla1[[#This Row],[Honorarios Cobrados]],"")</f>
        <v/>
      </c>
      <c r="S111" s="72" t="str">
        <f>IF(Tabla1[[#This Row],[¿Se recaudó el Impuesto?]]="no",Tabla1[[#This Row],[Tasa del Impuesto]]*Tabla1[[#This Row],[Honorarios Cobrados]],"")</f>
        <v/>
      </c>
      <c r="T111" s="58"/>
      <c r="U111" s="58"/>
      <c r="V111" s="66"/>
      <c r="W111" s="66"/>
    </row>
    <row r="112" spans="1:23" ht="16" x14ac:dyDescent="0.2">
      <c r="A112" s="119"/>
      <c r="B112" s="120"/>
      <c r="C112" s="120"/>
      <c r="D112" s="120"/>
      <c r="E112" s="120"/>
      <c r="F112" s="120"/>
      <c r="G112" s="120"/>
      <c r="H112" s="120"/>
      <c r="I112" s="120"/>
      <c r="J112" s="120"/>
      <c r="K112" s="54"/>
      <c r="L112" s="120"/>
      <c r="M112" s="120"/>
      <c r="N112" s="121"/>
      <c r="O112" s="120"/>
      <c r="P112" s="122"/>
      <c r="Q112" s="71">
        <v>0.03</v>
      </c>
      <c r="R112" s="72" t="str">
        <f>IF(Tabla1[[#This Row],[¿Se recaudó el Impuesto?]]="SI",Tabla1[[#This Row],[Tasa del Impuesto]]*Tabla1[[#This Row],[Honorarios Cobrados]],"")</f>
        <v/>
      </c>
      <c r="S112" s="72" t="str">
        <f>IF(Tabla1[[#This Row],[¿Se recaudó el Impuesto?]]="no",Tabla1[[#This Row],[Tasa del Impuesto]]*Tabla1[[#This Row],[Honorarios Cobrados]],"")</f>
        <v/>
      </c>
      <c r="T112" s="58"/>
      <c r="U112" s="58"/>
      <c r="V112" s="66"/>
      <c r="W112" s="66"/>
    </row>
    <row r="113" spans="1:23" ht="16" x14ac:dyDescent="0.2">
      <c r="A113" s="119"/>
      <c r="B113" s="120"/>
      <c r="C113" s="120"/>
      <c r="D113" s="120"/>
      <c r="E113" s="120"/>
      <c r="F113" s="120"/>
      <c r="G113" s="120"/>
      <c r="H113" s="120"/>
      <c r="I113" s="120"/>
      <c r="J113" s="120"/>
      <c r="K113" s="61"/>
      <c r="L113" s="120"/>
      <c r="M113" s="120"/>
      <c r="N113" s="121"/>
      <c r="O113" s="120"/>
      <c r="P113" s="122"/>
      <c r="Q113" s="71">
        <v>0.03</v>
      </c>
      <c r="R113" s="72" t="str">
        <f>IF(Tabla1[[#This Row],[¿Se recaudó el Impuesto?]]="SI",Tabla1[[#This Row],[Tasa del Impuesto]]*Tabla1[[#This Row],[Honorarios Cobrados]],"")</f>
        <v/>
      </c>
      <c r="S113" s="72" t="str">
        <f>IF(Tabla1[[#This Row],[¿Se recaudó el Impuesto?]]="no",Tabla1[[#This Row],[Tasa del Impuesto]]*Tabla1[[#This Row],[Honorarios Cobrados]],"")</f>
        <v/>
      </c>
      <c r="T113" s="58"/>
      <c r="U113" s="58"/>
      <c r="V113" s="66"/>
      <c r="W113" s="66"/>
    </row>
    <row r="114" spans="1:23" ht="16" x14ac:dyDescent="0.2">
      <c r="A114" s="119"/>
      <c r="B114" s="120"/>
      <c r="C114" s="120"/>
      <c r="D114" s="120"/>
      <c r="E114" s="120"/>
      <c r="F114" s="120"/>
      <c r="G114" s="120"/>
      <c r="H114" s="120"/>
      <c r="I114" s="120"/>
      <c r="J114" s="120"/>
      <c r="K114" s="54"/>
      <c r="L114" s="120"/>
      <c r="M114" s="120"/>
      <c r="N114" s="121"/>
      <c r="O114" s="120"/>
      <c r="P114" s="122"/>
      <c r="Q114" s="71">
        <v>0.03</v>
      </c>
      <c r="R114" s="72" t="str">
        <f>IF(Tabla1[[#This Row],[¿Se recaudó el Impuesto?]]="SI",Tabla1[[#This Row],[Tasa del Impuesto]]*Tabla1[[#This Row],[Honorarios Cobrados]],"")</f>
        <v/>
      </c>
      <c r="S114" s="72" t="str">
        <f>IF(Tabla1[[#This Row],[¿Se recaudó el Impuesto?]]="no",Tabla1[[#This Row],[Tasa del Impuesto]]*Tabla1[[#This Row],[Honorarios Cobrados]],"")</f>
        <v/>
      </c>
      <c r="T114" s="58"/>
      <c r="U114" s="58"/>
      <c r="V114" s="66"/>
      <c r="W114" s="66"/>
    </row>
    <row r="115" spans="1:23" ht="16" x14ac:dyDescent="0.2">
      <c r="A115" s="119"/>
      <c r="B115" s="120"/>
      <c r="C115" s="120"/>
      <c r="D115" s="120"/>
      <c r="E115" s="120"/>
      <c r="F115" s="120"/>
      <c r="G115" s="120"/>
      <c r="H115" s="120"/>
      <c r="I115" s="120"/>
      <c r="J115" s="120"/>
      <c r="K115" s="61"/>
      <c r="L115" s="120"/>
      <c r="M115" s="120"/>
      <c r="N115" s="121"/>
      <c r="O115" s="120"/>
      <c r="P115" s="122"/>
      <c r="Q115" s="71">
        <v>0.03</v>
      </c>
      <c r="R115" s="72" t="str">
        <f>IF(Tabla1[[#This Row],[¿Se recaudó el Impuesto?]]="SI",Tabla1[[#This Row],[Tasa del Impuesto]]*Tabla1[[#This Row],[Honorarios Cobrados]],"")</f>
        <v/>
      </c>
      <c r="S115" s="72" t="str">
        <f>IF(Tabla1[[#This Row],[¿Se recaudó el Impuesto?]]="no",Tabla1[[#This Row],[Tasa del Impuesto]]*Tabla1[[#This Row],[Honorarios Cobrados]],"")</f>
        <v/>
      </c>
      <c r="T115" s="58"/>
      <c r="U115" s="58"/>
      <c r="V115" s="66"/>
      <c r="W115" s="66"/>
    </row>
    <row r="116" spans="1:23" ht="16" x14ac:dyDescent="0.2">
      <c r="A116" s="119"/>
      <c r="B116" s="120"/>
      <c r="C116" s="120"/>
      <c r="D116" s="120"/>
      <c r="E116" s="120"/>
      <c r="F116" s="120"/>
      <c r="G116" s="120"/>
      <c r="H116" s="120"/>
      <c r="I116" s="120"/>
      <c r="J116" s="120"/>
      <c r="K116" s="54"/>
      <c r="L116" s="120"/>
      <c r="M116" s="120"/>
      <c r="N116" s="121"/>
      <c r="O116" s="120"/>
      <c r="P116" s="122"/>
      <c r="Q116" s="71">
        <v>0.03</v>
      </c>
      <c r="R116" s="72" t="str">
        <f>IF(Tabla1[[#This Row],[¿Se recaudó el Impuesto?]]="SI",Tabla1[[#This Row],[Tasa del Impuesto]]*Tabla1[[#This Row],[Honorarios Cobrados]],"")</f>
        <v/>
      </c>
      <c r="S116" s="72" t="str">
        <f>IF(Tabla1[[#This Row],[¿Se recaudó el Impuesto?]]="no",Tabla1[[#This Row],[Tasa del Impuesto]]*Tabla1[[#This Row],[Honorarios Cobrados]],"")</f>
        <v/>
      </c>
      <c r="T116" s="58"/>
      <c r="U116" s="58"/>
      <c r="V116" s="66"/>
      <c r="W116" s="66"/>
    </row>
    <row r="117" spans="1:23" ht="16" x14ac:dyDescent="0.2">
      <c r="A117" s="119"/>
      <c r="B117" s="120"/>
      <c r="C117" s="120"/>
      <c r="D117" s="120"/>
      <c r="E117" s="120"/>
      <c r="F117" s="120"/>
      <c r="G117" s="120"/>
      <c r="H117" s="120"/>
      <c r="I117" s="120"/>
      <c r="J117" s="120"/>
      <c r="K117" s="61"/>
      <c r="L117" s="120"/>
      <c r="M117" s="120"/>
      <c r="N117" s="121"/>
      <c r="O117" s="120"/>
      <c r="P117" s="122"/>
      <c r="Q117" s="71">
        <v>0.03</v>
      </c>
      <c r="R117" s="72" t="str">
        <f>IF(Tabla1[[#This Row],[¿Se recaudó el Impuesto?]]="SI",Tabla1[[#This Row],[Tasa del Impuesto]]*Tabla1[[#This Row],[Honorarios Cobrados]],"")</f>
        <v/>
      </c>
      <c r="S117" s="72" t="str">
        <f>IF(Tabla1[[#This Row],[¿Se recaudó el Impuesto?]]="no",Tabla1[[#This Row],[Tasa del Impuesto]]*Tabla1[[#This Row],[Honorarios Cobrados]],"")</f>
        <v/>
      </c>
      <c r="T117" s="58"/>
      <c r="U117" s="58"/>
      <c r="V117" s="66"/>
      <c r="W117" s="66"/>
    </row>
    <row r="118" spans="1:23" ht="16" x14ac:dyDescent="0.2">
      <c r="A118" s="119"/>
      <c r="B118" s="120"/>
      <c r="C118" s="120"/>
      <c r="D118" s="120"/>
      <c r="E118" s="120"/>
      <c r="F118" s="120"/>
      <c r="G118" s="120"/>
      <c r="H118" s="120"/>
      <c r="I118" s="120"/>
      <c r="J118" s="120"/>
      <c r="K118" s="54"/>
      <c r="L118" s="120"/>
      <c r="M118" s="120"/>
      <c r="N118" s="121"/>
      <c r="O118" s="120"/>
      <c r="P118" s="122"/>
      <c r="Q118" s="71">
        <v>0.03</v>
      </c>
      <c r="R118" s="72" t="str">
        <f>IF(Tabla1[[#This Row],[¿Se recaudó el Impuesto?]]="SI",Tabla1[[#This Row],[Tasa del Impuesto]]*Tabla1[[#This Row],[Honorarios Cobrados]],"")</f>
        <v/>
      </c>
      <c r="S118" s="72" t="str">
        <f>IF(Tabla1[[#This Row],[¿Se recaudó el Impuesto?]]="no",Tabla1[[#This Row],[Tasa del Impuesto]]*Tabla1[[#This Row],[Honorarios Cobrados]],"")</f>
        <v/>
      </c>
      <c r="T118" s="58"/>
      <c r="U118" s="58"/>
      <c r="V118" s="66"/>
      <c r="W118" s="66"/>
    </row>
    <row r="119" spans="1:23" ht="16" x14ac:dyDescent="0.2">
      <c r="A119" s="119"/>
      <c r="B119" s="120"/>
      <c r="C119" s="120"/>
      <c r="D119" s="120"/>
      <c r="E119" s="120"/>
      <c r="F119" s="120"/>
      <c r="G119" s="120"/>
      <c r="H119" s="120"/>
      <c r="I119" s="120"/>
      <c r="J119" s="120"/>
      <c r="K119" s="61"/>
      <c r="L119" s="120"/>
      <c r="M119" s="120"/>
      <c r="N119" s="121"/>
      <c r="O119" s="120"/>
      <c r="P119" s="122"/>
      <c r="Q119" s="71">
        <v>0.03</v>
      </c>
      <c r="R119" s="72" t="str">
        <f>IF(Tabla1[[#This Row],[¿Se recaudó el Impuesto?]]="SI",Tabla1[[#This Row],[Tasa del Impuesto]]*Tabla1[[#This Row],[Honorarios Cobrados]],"")</f>
        <v/>
      </c>
      <c r="S119" s="72" t="str">
        <f>IF(Tabla1[[#This Row],[¿Se recaudó el Impuesto?]]="no",Tabla1[[#This Row],[Tasa del Impuesto]]*Tabla1[[#This Row],[Honorarios Cobrados]],"")</f>
        <v/>
      </c>
      <c r="T119" s="58"/>
      <c r="U119" s="58"/>
      <c r="V119" s="66"/>
      <c r="W119" s="66"/>
    </row>
    <row r="120" spans="1:23" ht="16" x14ac:dyDescent="0.2">
      <c r="A120" s="119"/>
      <c r="B120" s="120"/>
      <c r="C120" s="120"/>
      <c r="D120" s="120"/>
      <c r="E120" s="120"/>
      <c r="F120" s="120"/>
      <c r="G120" s="120"/>
      <c r="H120" s="120"/>
      <c r="I120" s="120"/>
      <c r="J120" s="120"/>
      <c r="K120" s="54"/>
      <c r="L120" s="120"/>
      <c r="M120" s="120"/>
      <c r="N120" s="121"/>
      <c r="O120" s="120"/>
      <c r="P120" s="122"/>
      <c r="Q120" s="71">
        <v>0.03</v>
      </c>
      <c r="R120" s="72" t="str">
        <f>IF(Tabla1[[#This Row],[¿Se recaudó el Impuesto?]]="SI",Tabla1[[#This Row],[Tasa del Impuesto]]*Tabla1[[#This Row],[Honorarios Cobrados]],"")</f>
        <v/>
      </c>
      <c r="S120" s="72" t="str">
        <f>IF(Tabla1[[#This Row],[¿Se recaudó el Impuesto?]]="no",Tabla1[[#This Row],[Tasa del Impuesto]]*Tabla1[[#This Row],[Honorarios Cobrados]],"")</f>
        <v/>
      </c>
      <c r="T120" s="58"/>
      <c r="U120" s="58"/>
      <c r="V120" s="66"/>
      <c r="W120" s="66"/>
    </row>
    <row r="121" spans="1:23" ht="16" x14ac:dyDescent="0.2">
      <c r="A121" s="119"/>
      <c r="B121" s="120"/>
      <c r="C121" s="120"/>
      <c r="D121" s="120"/>
      <c r="E121" s="120"/>
      <c r="F121" s="120"/>
      <c r="G121" s="120"/>
      <c r="H121" s="120"/>
      <c r="I121" s="120"/>
      <c r="J121" s="120"/>
      <c r="K121" s="61"/>
      <c r="L121" s="120"/>
      <c r="M121" s="120"/>
      <c r="N121" s="121"/>
      <c r="O121" s="120"/>
      <c r="P121" s="122"/>
      <c r="Q121" s="71">
        <v>0.03</v>
      </c>
      <c r="R121" s="72" t="str">
        <f>IF(Tabla1[[#This Row],[¿Se recaudó el Impuesto?]]="SI",Tabla1[[#This Row],[Tasa del Impuesto]]*Tabla1[[#This Row],[Honorarios Cobrados]],"")</f>
        <v/>
      </c>
      <c r="S121" s="72" t="str">
        <f>IF(Tabla1[[#This Row],[¿Se recaudó el Impuesto?]]="no",Tabla1[[#This Row],[Tasa del Impuesto]]*Tabla1[[#This Row],[Honorarios Cobrados]],"")</f>
        <v/>
      </c>
      <c r="T121" s="58"/>
      <c r="U121" s="58"/>
      <c r="V121" s="66"/>
      <c r="W121" s="66"/>
    </row>
    <row r="122" spans="1:23" ht="16" x14ac:dyDescent="0.2">
      <c r="A122" s="119"/>
      <c r="B122" s="120"/>
      <c r="C122" s="120"/>
      <c r="D122" s="120"/>
      <c r="E122" s="120"/>
      <c r="F122" s="120"/>
      <c r="G122" s="120"/>
      <c r="H122" s="120"/>
      <c r="I122" s="120"/>
      <c r="J122" s="120"/>
      <c r="K122" s="54"/>
      <c r="L122" s="120"/>
      <c r="M122" s="120"/>
      <c r="N122" s="121"/>
      <c r="O122" s="120"/>
      <c r="P122" s="122"/>
      <c r="Q122" s="71">
        <v>0.03</v>
      </c>
      <c r="R122" s="72" t="str">
        <f>IF(Tabla1[[#This Row],[¿Se recaudó el Impuesto?]]="SI",Tabla1[[#This Row],[Tasa del Impuesto]]*Tabla1[[#This Row],[Honorarios Cobrados]],"")</f>
        <v/>
      </c>
      <c r="S122" s="72" t="str">
        <f>IF(Tabla1[[#This Row],[¿Se recaudó el Impuesto?]]="no",Tabla1[[#This Row],[Tasa del Impuesto]]*Tabla1[[#This Row],[Honorarios Cobrados]],"")</f>
        <v/>
      </c>
      <c r="T122" s="58"/>
      <c r="U122" s="58"/>
      <c r="V122" s="66"/>
      <c r="W122" s="66"/>
    </row>
    <row r="123" spans="1:23" ht="16" x14ac:dyDescent="0.2">
      <c r="A123" s="119"/>
      <c r="B123" s="120"/>
      <c r="C123" s="120"/>
      <c r="D123" s="120"/>
      <c r="E123" s="120"/>
      <c r="F123" s="120"/>
      <c r="G123" s="120"/>
      <c r="H123" s="120"/>
      <c r="I123" s="120"/>
      <c r="J123" s="120"/>
      <c r="K123" s="61"/>
      <c r="L123" s="120"/>
      <c r="M123" s="120"/>
      <c r="N123" s="121"/>
      <c r="O123" s="120"/>
      <c r="P123" s="122"/>
      <c r="Q123" s="71">
        <v>0.03</v>
      </c>
      <c r="R123" s="72" t="str">
        <f>IF(Tabla1[[#This Row],[¿Se recaudó el Impuesto?]]="SI",Tabla1[[#This Row],[Tasa del Impuesto]]*Tabla1[[#This Row],[Honorarios Cobrados]],"")</f>
        <v/>
      </c>
      <c r="S123" s="72" t="str">
        <f>IF(Tabla1[[#This Row],[¿Se recaudó el Impuesto?]]="no",Tabla1[[#This Row],[Tasa del Impuesto]]*Tabla1[[#This Row],[Honorarios Cobrados]],"")</f>
        <v/>
      </c>
      <c r="T123" s="58"/>
      <c r="U123" s="58"/>
      <c r="V123" s="66"/>
      <c r="W123" s="66"/>
    </row>
    <row r="124" spans="1:23" ht="16" x14ac:dyDescent="0.2">
      <c r="A124" s="119"/>
      <c r="B124" s="120"/>
      <c r="C124" s="120"/>
      <c r="D124" s="120"/>
      <c r="E124" s="120"/>
      <c r="F124" s="120"/>
      <c r="G124" s="120"/>
      <c r="H124" s="120"/>
      <c r="I124" s="120"/>
      <c r="J124" s="120"/>
      <c r="K124" s="54"/>
      <c r="L124" s="120"/>
      <c r="M124" s="120"/>
      <c r="N124" s="121"/>
      <c r="O124" s="120"/>
      <c r="P124" s="122"/>
      <c r="Q124" s="71">
        <v>0.03</v>
      </c>
      <c r="R124" s="72" t="str">
        <f>IF(Tabla1[[#This Row],[¿Se recaudó el Impuesto?]]="SI",Tabla1[[#This Row],[Tasa del Impuesto]]*Tabla1[[#This Row],[Honorarios Cobrados]],"")</f>
        <v/>
      </c>
      <c r="S124" s="72" t="str">
        <f>IF(Tabla1[[#This Row],[¿Se recaudó el Impuesto?]]="no",Tabla1[[#This Row],[Tasa del Impuesto]]*Tabla1[[#This Row],[Honorarios Cobrados]],"")</f>
        <v/>
      </c>
      <c r="T124" s="58"/>
      <c r="U124" s="58"/>
      <c r="V124" s="66"/>
      <c r="W124" s="66"/>
    </row>
    <row r="125" spans="1:23" ht="16" x14ac:dyDescent="0.2">
      <c r="A125" s="119"/>
      <c r="B125" s="120"/>
      <c r="C125" s="120"/>
      <c r="D125" s="120"/>
      <c r="E125" s="120"/>
      <c r="F125" s="120"/>
      <c r="G125" s="120"/>
      <c r="H125" s="120"/>
      <c r="I125" s="120"/>
      <c r="J125" s="120"/>
      <c r="K125" s="61"/>
      <c r="L125" s="120"/>
      <c r="M125" s="120"/>
      <c r="N125" s="121"/>
      <c r="O125" s="120"/>
      <c r="P125" s="122"/>
      <c r="Q125" s="71">
        <v>0.03</v>
      </c>
      <c r="R125" s="72" t="str">
        <f>IF(Tabla1[[#This Row],[¿Se recaudó el Impuesto?]]="SI",Tabla1[[#This Row],[Tasa del Impuesto]]*Tabla1[[#This Row],[Honorarios Cobrados]],"")</f>
        <v/>
      </c>
      <c r="S125" s="72" t="str">
        <f>IF(Tabla1[[#This Row],[¿Se recaudó el Impuesto?]]="no",Tabla1[[#This Row],[Tasa del Impuesto]]*Tabla1[[#This Row],[Honorarios Cobrados]],"")</f>
        <v/>
      </c>
      <c r="T125" s="58"/>
      <c r="U125" s="58"/>
      <c r="V125" s="66"/>
      <c r="W125" s="66"/>
    </row>
    <row r="126" spans="1:23" ht="16" x14ac:dyDescent="0.2">
      <c r="A126" s="119"/>
      <c r="B126" s="120"/>
      <c r="C126" s="120"/>
      <c r="D126" s="120"/>
      <c r="E126" s="120"/>
      <c r="F126" s="120"/>
      <c r="G126" s="120"/>
      <c r="H126" s="120"/>
      <c r="I126" s="120"/>
      <c r="J126" s="120"/>
      <c r="K126" s="54"/>
      <c r="L126" s="120"/>
      <c r="M126" s="120"/>
      <c r="N126" s="121"/>
      <c r="O126" s="120"/>
      <c r="P126" s="122"/>
      <c r="Q126" s="71">
        <v>0.03</v>
      </c>
      <c r="R126" s="72" t="str">
        <f>IF(Tabla1[[#This Row],[¿Se recaudó el Impuesto?]]="SI",Tabla1[[#This Row],[Tasa del Impuesto]]*Tabla1[[#This Row],[Honorarios Cobrados]],"")</f>
        <v/>
      </c>
      <c r="S126" s="72" t="str">
        <f>IF(Tabla1[[#This Row],[¿Se recaudó el Impuesto?]]="no",Tabla1[[#This Row],[Tasa del Impuesto]]*Tabla1[[#This Row],[Honorarios Cobrados]],"")</f>
        <v/>
      </c>
      <c r="T126" s="58"/>
      <c r="U126" s="58"/>
      <c r="V126" s="66"/>
      <c r="W126" s="66"/>
    </row>
    <row r="127" spans="1:23" ht="16" x14ac:dyDescent="0.2">
      <c r="A127" s="119"/>
      <c r="B127" s="120"/>
      <c r="C127" s="120"/>
      <c r="D127" s="120"/>
      <c r="E127" s="120"/>
      <c r="F127" s="120"/>
      <c r="G127" s="120"/>
      <c r="H127" s="120"/>
      <c r="I127" s="120"/>
      <c r="J127" s="120"/>
      <c r="K127" s="61"/>
      <c r="L127" s="120"/>
      <c r="M127" s="120"/>
      <c r="N127" s="121"/>
      <c r="O127" s="120"/>
      <c r="P127" s="122"/>
      <c r="Q127" s="71">
        <v>0.03</v>
      </c>
      <c r="R127" s="72" t="str">
        <f>IF(Tabla1[[#This Row],[¿Se recaudó el Impuesto?]]="SI",Tabla1[[#This Row],[Tasa del Impuesto]]*Tabla1[[#This Row],[Honorarios Cobrados]],"")</f>
        <v/>
      </c>
      <c r="S127" s="72" t="str">
        <f>IF(Tabla1[[#This Row],[¿Se recaudó el Impuesto?]]="no",Tabla1[[#This Row],[Tasa del Impuesto]]*Tabla1[[#This Row],[Honorarios Cobrados]],"")</f>
        <v/>
      </c>
      <c r="T127" s="58"/>
      <c r="U127" s="58"/>
      <c r="V127" s="66"/>
      <c r="W127" s="66"/>
    </row>
    <row r="128" spans="1:23" ht="16" x14ac:dyDescent="0.2">
      <c r="A128" s="119"/>
      <c r="B128" s="120"/>
      <c r="C128" s="120"/>
      <c r="D128" s="120"/>
      <c r="E128" s="120"/>
      <c r="F128" s="120"/>
      <c r="G128" s="120"/>
      <c r="H128" s="120"/>
      <c r="I128" s="120"/>
      <c r="J128" s="120"/>
      <c r="K128" s="54"/>
      <c r="L128" s="120"/>
      <c r="M128" s="120"/>
      <c r="N128" s="121"/>
      <c r="O128" s="120"/>
      <c r="P128" s="122"/>
      <c r="Q128" s="71">
        <v>0.03</v>
      </c>
      <c r="R128" s="72" t="str">
        <f>IF(Tabla1[[#This Row],[¿Se recaudó el Impuesto?]]="SI",Tabla1[[#This Row],[Tasa del Impuesto]]*Tabla1[[#This Row],[Honorarios Cobrados]],"")</f>
        <v/>
      </c>
      <c r="S128" s="72" t="str">
        <f>IF(Tabla1[[#This Row],[¿Se recaudó el Impuesto?]]="no",Tabla1[[#This Row],[Tasa del Impuesto]]*Tabla1[[#This Row],[Honorarios Cobrados]],"")</f>
        <v/>
      </c>
      <c r="T128" s="58"/>
      <c r="U128" s="58"/>
      <c r="V128" s="66"/>
      <c r="W128" s="66"/>
    </row>
    <row r="129" spans="1:23" ht="16" x14ac:dyDescent="0.2">
      <c r="A129" s="119"/>
      <c r="B129" s="120"/>
      <c r="C129" s="120"/>
      <c r="D129" s="120"/>
      <c r="E129" s="120"/>
      <c r="F129" s="120"/>
      <c r="G129" s="120"/>
      <c r="H129" s="120"/>
      <c r="I129" s="120"/>
      <c r="J129" s="120"/>
      <c r="K129" s="61"/>
      <c r="L129" s="120"/>
      <c r="M129" s="120"/>
      <c r="N129" s="121"/>
      <c r="O129" s="120"/>
      <c r="P129" s="122"/>
      <c r="Q129" s="71">
        <v>0.03</v>
      </c>
      <c r="R129" s="72" t="str">
        <f>IF(Tabla1[[#This Row],[¿Se recaudó el Impuesto?]]="SI",Tabla1[[#This Row],[Tasa del Impuesto]]*Tabla1[[#This Row],[Honorarios Cobrados]],"")</f>
        <v/>
      </c>
      <c r="S129" s="72" t="str">
        <f>IF(Tabla1[[#This Row],[¿Se recaudó el Impuesto?]]="no",Tabla1[[#This Row],[Tasa del Impuesto]]*Tabla1[[#This Row],[Honorarios Cobrados]],"")</f>
        <v/>
      </c>
      <c r="T129" s="58"/>
      <c r="U129" s="58"/>
      <c r="V129" s="66"/>
      <c r="W129" s="66"/>
    </row>
    <row r="130" spans="1:23" ht="16" x14ac:dyDescent="0.2">
      <c r="A130" s="119"/>
      <c r="B130" s="120"/>
      <c r="C130" s="120"/>
      <c r="D130" s="120"/>
      <c r="E130" s="120"/>
      <c r="F130" s="120"/>
      <c r="G130" s="120"/>
      <c r="H130" s="120"/>
      <c r="I130" s="120"/>
      <c r="J130" s="120"/>
      <c r="K130" s="54"/>
      <c r="L130" s="120"/>
      <c r="M130" s="120"/>
      <c r="N130" s="121"/>
      <c r="O130" s="120"/>
      <c r="P130" s="122"/>
      <c r="Q130" s="71">
        <v>0.03</v>
      </c>
      <c r="R130" s="72" t="str">
        <f>IF(Tabla1[[#This Row],[¿Se recaudó el Impuesto?]]="SI",Tabla1[[#This Row],[Tasa del Impuesto]]*Tabla1[[#This Row],[Honorarios Cobrados]],"")</f>
        <v/>
      </c>
      <c r="S130" s="72" t="str">
        <f>IF(Tabla1[[#This Row],[¿Se recaudó el Impuesto?]]="no",Tabla1[[#This Row],[Tasa del Impuesto]]*Tabla1[[#This Row],[Honorarios Cobrados]],"")</f>
        <v/>
      </c>
      <c r="T130" s="58"/>
      <c r="U130" s="58"/>
      <c r="V130" s="66"/>
      <c r="W130" s="66"/>
    </row>
    <row r="131" spans="1:23" ht="16" x14ac:dyDescent="0.2">
      <c r="A131" s="119"/>
      <c r="B131" s="120"/>
      <c r="C131" s="120"/>
      <c r="D131" s="120"/>
      <c r="E131" s="120"/>
      <c r="F131" s="120"/>
      <c r="G131" s="120"/>
      <c r="H131" s="120"/>
      <c r="I131" s="120"/>
      <c r="J131" s="120"/>
      <c r="K131" s="61"/>
      <c r="L131" s="120"/>
      <c r="M131" s="120"/>
      <c r="N131" s="121"/>
      <c r="O131" s="120"/>
      <c r="P131" s="122"/>
      <c r="Q131" s="71">
        <v>0.03</v>
      </c>
      <c r="R131" s="72" t="str">
        <f>IF(Tabla1[[#This Row],[¿Se recaudó el Impuesto?]]="SI",Tabla1[[#This Row],[Tasa del Impuesto]]*Tabla1[[#This Row],[Honorarios Cobrados]],"")</f>
        <v/>
      </c>
      <c r="S131" s="72" t="str">
        <f>IF(Tabla1[[#This Row],[¿Se recaudó el Impuesto?]]="no",Tabla1[[#This Row],[Tasa del Impuesto]]*Tabla1[[#This Row],[Honorarios Cobrados]],"")</f>
        <v/>
      </c>
      <c r="T131" s="58"/>
      <c r="U131" s="58"/>
      <c r="V131" s="66"/>
      <c r="W131" s="66"/>
    </row>
    <row r="132" spans="1:23" ht="16" x14ac:dyDescent="0.2">
      <c r="A132" s="119"/>
      <c r="B132" s="120"/>
      <c r="C132" s="120"/>
      <c r="D132" s="120"/>
      <c r="E132" s="120"/>
      <c r="F132" s="120"/>
      <c r="G132" s="120"/>
      <c r="H132" s="120"/>
      <c r="I132" s="120"/>
      <c r="J132" s="120"/>
      <c r="K132" s="54"/>
      <c r="L132" s="120"/>
      <c r="M132" s="120"/>
      <c r="N132" s="121"/>
      <c r="O132" s="120"/>
      <c r="P132" s="122"/>
      <c r="Q132" s="71">
        <v>0.03</v>
      </c>
      <c r="R132" s="72" t="str">
        <f>IF(Tabla1[[#This Row],[¿Se recaudó el Impuesto?]]="SI",Tabla1[[#This Row],[Tasa del Impuesto]]*Tabla1[[#This Row],[Honorarios Cobrados]],"")</f>
        <v/>
      </c>
      <c r="S132" s="72" t="str">
        <f>IF(Tabla1[[#This Row],[¿Se recaudó el Impuesto?]]="no",Tabla1[[#This Row],[Tasa del Impuesto]]*Tabla1[[#This Row],[Honorarios Cobrados]],"")</f>
        <v/>
      </c>
      <c r="T132" s="58"/>
      <c r="U132" s="58"/>
      <c r="V132" s="66"/>
      <c r="W132" s="66"/>
    </row>
    <row r="133" spans="1:23" ht="16" x14ac:dyDescent="0.2">
      <c r="A133" s="119"/>
      <c r="B133" s="120"/>
      <c r="C133" s="120"/>
      <c r="D133" s="120"/>
      <c r="E133" s="120"/>
      <c r="F133" s="120"/>
      <c r="G133" s="120"/>
      <c r="H133" s="120"/>
      <c r="I133" s="120"/>
      <c r="J133" s="120"/>
      <c r="K133" s="61"/>
      <c r="L133" s="120"/>
      <c r="M133" s="120"/>
      <c r="N133" s="121"/>
      <c r="O133" s="120"/>
      <c r="P133" s="122"/>
      <c r="Q133" s="71">
        <v>0.03</v>
      </c>
      <c r="R133" s="72" t="str">
        <f>IF(Tabla1[[#This Row],[¿Se recaudó el Impuesto?]]="SI",Tabla1[[#This Row],[Tasa del Impuesto]]*Tabla1[[#This Row],[Honorarios Cobrados]],"")</f>
        <v/>
      </c>
      <c r="S133" s="72" t="str">
        <f>IF(Tabla1[[#This Row],[¿Se recaudó el Impuesto?]]="no",Tabla1[[#This Row],[Tasa del Impuesto]]*Tabla1[[#This Row],[Honorarios Cobrados]],"")</f>
        <v/>
      </c>
      <c r="T133" s="58"/>
      <c r="U133" s="58"/>
      <c r="V133" s="66"/>
      <c r="W133" s="66"/>
    </row>
    <row r="134" spans="1:23" ht="16" x14ac:dyDescent="0.2">
      <c r="A134" s="119"/>
      <c r="B134" s="120"/>
      <c r="C134" s="120"/>
      <c r="D134" s="120"/>
      <c r="E134" s="120"/>
      <c r="F134" s="120"/>
      <c r="G134" s="120"/>
      <c r="H134" s="120"/>
      <c r="I134" s="120"/>
      <c r="J134" s="120"/>
      <c r="K134" s="54"/>
      <c r="L134" s="120"/>
      <c r="M134" s="120"/>
      <c r="N134" s="121"/>
      <c r="O134" s="120"/>
      <c r="P134" s="122"/>
      <c r="Q134" s="71">
        <v>0.03</v>
      </c>
      <c r="R134" s="72" t="str">
        <f>IF(Tabla1[[#This Row],[¿Se recaudó el Impuesto?]]="SI",Tabla1[[#This Row],[Tasa del Impuesto]]*Tabla1[[#This Row],[Honorarios Cobrados]],"")</f>
        <v/>
      </c>
      <c r="S134" s="72" t="str">
        <f>IF(Tabla1[[#This Row],[¿Se recaudó el Impuesto?]]="no",Tabla1[[#This Row],[Tasa del Impuesto]]*Tabla1[[#This Row],[Honorarios Cobrados]],"")</f>
        <v/>
      </c>
      <c r="T134" s="58"/>
      <c r="U134" s="58"/>
      <c r="V134" s="66"/>
      <c r="W134" s="66"/>
    </row>
    <row r="135" spans="1:23" ht="16" x14ac:dyDescent="0.2">
      <c r="A135" s="119"/>
      <c r="B135" s="120"/>
      <c r="C135" s="120"/>
      <c r="D135" s="120"/>
      <c r="E135" s="120"/>
      <c r="F135" s="120"/>
      <c r="G135" s="120"/>
      <c r="H135" s="120"/>
      <c r="I135" s="120"/>
      <c r="J135" s="120"/>
      <c r="K135" s="61"/>
      <c r="L135" s="120"/>
      <c r="M135" s="120"/>
      <c r="N135" s="121"/>
      <c r="O135" s="120"/>
      <c r="P135" s="122"/>
      <c r="Q135" s="71">
        <v>0.03</v>
      </c>
      <c r="R135" s="72" t="str">
        <f>IF(Tabla1[[#This Row],[¿Se recaudó el Impuesto?]]="SI",Tabla1[[#This Row],[Tasa del Impuesto]]*Tabla1[[#This Row],[Honorarios Cobrados]],"")</f>
        <v/>
      </c>
      <c r="S135" s="72" t="str">
        <f>IF(Tabla1[[#This Row],[¿Se recaudó el Impuesto?]]="no",Tabla1[[#This Row],[Tasa del Impuesto]]*Tabla1[[#This Row],[Honorarios Cobrados]],"")</f>
        <v/>
      </c>
      <c r="T135" s="58"/>
      <c r="U135" s="58"/>
      <c r="V135" s="66"/>
      <c r="W135" s="66"/>
    </row>
    <row r="136" spans="1:23" ht="16" x14ac:dyDescent="0.2">
      <c r="A136" s="119"/>
      <c r="B136" s="120"/>
      <c r="C136" s="120"/>
      <c r="D136" s="120"/>
      <c r="E136" s="120"/>
      <c r="F136" s="120"/>
      <c r="G136" s="120"/>
      <c r="H136" s="120"/>
      <c r="I136" s="120"/>
      <c r="J136" s="120"/>
      <c r="K136" s="54"/>
      <c r="L136" s="120"/>
      <c r="M136" s="120"/>
      <c r="N136" s="121"/>
      <c r="O136" s="120"/>
      <c r="P136" s="122"/>
      <c r="Q136" s="71">
        <v>0.03</v>
      </c>
      <c r="R136" s="72" t="str">
        <f>IF(Tabla1[[#This Row],[¿Se recaudó el Impuesto?]]="SI",Tabla1[[#This Row],[Tasa del Impuesto]]*Tabla1[[#This Row],[Honorarios Cobrados]],"")</f>
        <v/>
      </c>
      <c r="S136" s="72" t="str">
        <f>IF(Tabla1[[#This Row],[¿Se recaudó el Impuesto?]]="no",Tabla1[[#This Row],[Tasa del Impuesto]]*Tabla1[[#This Row],[Honorarios Cobrados]],"")</f>
        <v/>
      </c>
      <c r="T136" s="58"/>
      <c r="U136" s="58"/>
      <c r="V136" s="66"/>
      <c r="W136" s="66"/>
    </row>
    <row r="137" spans="1:23" ht="16" x14ac:dyDescent="0.2">
      <c r="A137" s="119"/>
      <c r="B137" s="120"/>
      <c r="C137" s="120"/>
      <c r="D137" s="120"/>
      <c r="E137" s="120"/>
      <c r="F137" s="120"/>
      <c r="G137" s="120"/>
      <c r="H137" s="120"/>
      <c r="I137" s="120"/>
      <c r="J137" s="120"/>
      <c r="K137" s="61"/>
      <c r="L137" s="120"/>
      <c r="M137" s="120"/>
      <c r="N137" s="121"/>
      <c r="O137" s="120"/>
      <c r="P137" s="122"/>
      <c r="Q137" s="71">
        <v>0.03</v>
      </c>
      <c r="R137" s="72" t="str">
        <f>IF(Tabla1[[#This Row],[¿Se recaudó el Impuesto?]]="SI",Tabla1[[#This Row],[Tasa del Impuesto]]*Tabla1[[#This Row],[Honorarios Cobrados]],"")</f>
        <v/>
      </c>
      <c r="S137" s="72" t="str">
        <f>IF(Tabla1[[#This Row],[¿Se recaudó el Impuesto?]]="no",Tabla1[[#This Row],[Tasa del Impuesto]]*Tabla1[[#This Row],[Honorarios Cobrados]],"")</f>
        <v/>
      </c>
      <c r="T137" s="58"/>
      <c r="U137" s="58"/>
      <c r="V137" s="66"/>
      <c r="W137" s="66"/>
    </row>
    <row r="138" spans="1:23" ht="16" x14ac:dyDescent="0.2">
      <c r="A138" s="119"/>
      <c r="B138" s="120"/>
      <c r="C138" s="120"/>
      <c r="D138" s="120"/>
      <c r="E138" s="120"/>
      <c r="F138" s="120"/>
      <c r="G138" s="120"/>
      <c r="H138" s="120"/>
      <c r="I138" s="120"/>
      <c r="J138" s="120"/>
      <c r="K138" s="54"/>
      <c r="L138" s="120"/>
      <c r="M138" s="120"/>
      <c r="N138" s="121"/>
      <c r="O138" s="120"/>
      <c r="P138" s="122"/>
      <c r="Q138" s="71">
        <v>0.03</v>
      </c>
      <c r="R138" s="72" t="str">
        <f>IF(Tabla1[[#This Row],[¿Se recaudó el Impuesto?]]="SI",Tabla1[[#This Row],[Tasa del Impuesto]]*Tabla1[[#This Row],[Honorarios Cobrados]],"")</f>
        <v/>
      </c>
      <c r="S138" s="72" t="str">
        <f>IF(Tabla1[[#This Row],[¿Se recaudó el Impuesto?]]="no",Tabla1[[#This Row],[Tasa del Impuesto]]*Tabla1[[#This Row],[Honorarios Cobrados]],"")</f>
        <v/>
      </c>
      <c r="T138" s="58"/>
      <c r="U138" s="58"/>
      <c r="V138" s="66"/>
      <c r="W138" s="66"/>
    </row>
    <row r="139" spans="1:23" ht="16" x14ac:dyDescent="0.2">
      <c r="A139" s="119"/>
      <c r="B139" s="120"/>
      <c r="C139" s="120"/>
      <c r="D139" s="120"/>
      <c r="E139" s="120"/>
      <c r="F139" s="120"/>
      <c r="G139" s="120"/>
      <c r="H139" s="120"/>
      <c r="I139" s="120"/>
      <c r="J139" s="120"/>
      <c r="K139" s="61"/>
      <c r="L139" s="120"/>
      <c r="M139" s="120"/>
      <c r="N139" s="121"/>
      <c r="O139" s="120"/>
      <c r="P139" s="122"/>
      <c r="Q139" s="71">
        <v>0.03</v>
      </c>
      <c r="R139" s="72" t="str">
        <f>IF(Tabla1[[#This Row],[¿Se recaudó el Impuesto?]]="SI",Tabla1[[#This Row],[Tasa del Impuesto]]*Tabla1[[#This Row],[Honorarios Cobrados]],"")</f>
        <v/>
      </c>
      <c r="S139" s="72" t="str">
        <f>IF(Tabla1[[#This Row],[¿Se recaudó el Impuesto?]]="no",Tabla1[[#This Row],[Tasa del Impuesto]]*Tabla1[[#This Row],[Honorarios Cobrados]],"")</f>
        <v/>
      </c>
      <c r="T139" s="58"/>
      <c r="U139" s="58"/>
      <c r="V139" s="66"/>
      <c r="W139" s="66"/>
    </row>
    <row r="140" spans="1:23" ht="16" x14ac:dyDescent="0.2">
      <c r="A140" s="119"/>
      <c r="B140" s="120"/>
      <c r="C140" s="120"/>
      <c r="D140" s="120"/>
      <c r="E140" s="120"/>
      <c r="F140" s="120"/>
      <c r="G140" s="120"/>
      <c r="H140" s="120"/>
      <c r="I140" s="120"/>
      <c r="J140" s="120"/>
      <c r="K140" s="54"/>
      <c r="L140" s="120"/>
      <c r="M140" s="120"/>
      <c r="N140" s="121"/>
      <c r="O140" s="120"/>
      <c r="P140" s="122"/>
      <c r="Q140" s="71">
        <v>0.03</v>
      </c>
      <c r="R140" s="72" t="str">
        <f>IF(Tabla1[[#This Row],[¿Se recaudó el Impuesto?]]="SI",Tabla1[[#This Row],[Tasa del Impuesto]]*Tabla1[[#This Row],[Honorarios Cobrados]],"")</f>
        <v/>
      </c>
      <c r="S140" s="72" t="str">
        <f>IF(Tabla1[[#This Row],[¿Se recaudó el Impuesto?]]="no",Tabla1[[#This Row],[Tasa del Impuesto]]*Tabla1[[#This Row],[Honorarios Cobrados]],"")</f>
        <v/>
      </c>
      <c r="T140" s="58"/>
      <c r="U140" s="58"/>
      <c r="V140" s="66"/>
      <c r="W140" s="66"/>
    </row>
    <row r="141" spans="1:23" ht="16" x14ac:dyDescent="0.2">
      <c r="A141" s="119"/>
      <c r="B141" s="120"/>
      <c r="C141" s="120"/>
      <c r="D141" s="120"/>
      <c r="E141" s="120"/>
      <c r="F141" s="120"/>
      <c r="G141" s="120"/>
      <c r="H141" s="120"/>
      <c r="I141" s="120"/>
      <c r="J141" s="120"/>
      <c r="K141" s="61"/>
      <c r="L141" s="120"/>
      <c r="M141" s="120"/>
      <c r="N141" s="121"/>
      <c r="O141" s="120"/>
      <c r="P141" s="122"/>
      <c r="Q141" s="71">
        <v>0.03</v>
      </c>
      <c r="R141" s="72" t="str">
        <f>IF(Tabla1[[#This Row],[¿Se recaudó el Impuesto?]]="SI",Tabla1[[#This Row],[Tasa del Impuesto]]*Tabla1[[#This Row],[Honorarios Cobrados]],"")</f>
        <v/>
      </c>
      <c r="S141" s="72" t="str">
        <f>IF(Tabla1[[#This Row],[¿Se recaudó el Impuesto?]]="no",Tabla1[[#This Row],[Tasa del Impuesto]]*Tabla1[[#This Row],[Honorarios Cobrados]],"")</f>
        <v/>
      </c>
      <c r="T141" s="58"/>
      <c r="U141" s="58"/>
      <c r="V141" s="66"/>
      <c r="W141" s="66"/>
    </row>
    <row r="142" spans="1:23" ht="16" x14ac:dyDescent="0.2">
      <c r="A142" s="119"/>
      <c r="B142" s="120"/>
      <c r="C142" s="120"/>
      <c r="D142" s="120"/>
      <c r="E142" s="120"/>
      <c r="F142" s="120"/>
      <c r="G142" s="120"/>
      <c r="H142" s="120"/>
      <c r="I142" s="120"/>
      <c r="J142" s="120"/>
      <c r="K142" s="54"/>
      <c r="L142" s="120"/>
      <c r="M142" s="120"/>
      <c r="N142" s="121"/>
      <c r="O142" s="120"/>
      <c r="P142" s="122"/>
      <c r="Q142" s="71">
        <v>0.03</v>
      </c>
      <c r="R142" s="72" t="str">
        <f>IF(Tabla1[[#This Row],[¿Se recaudó el Impuesto?]]="SI",Tabla1[[#This Row],[Tasa del Impuesto]]*Tabla1[[#This Row],[Honorarios Cobrados]],"")</f>
        <v/>
      </c>
      <c r="S142" s="72" t="str">
        <f>IF(Tabla1[[#This Row],[¿Se recaudó el Impuesto?]]="no",Tabla1[[#This Row],[Tasa del Impuesto]]*Tabla1[[#This Row],[Honorarios Cobrados]],"")</f>
        <v/>
      </c>
      <c r="T142" s="58"/>
      <c r="U142" s="58"/>
      <c r="V142" s="66"/>
      <c r="W142" s="66"/>
    </row>
    <row r="143" spans="1:23" ht="16" x14ac:dyDescent="0.2">
      <c r="A143" s="119"/>
      <c r="B143" s="120"/>
      <c r="C143" s="120"/>
      <c r="D143" s="120"/>
      <c r="E143" s="120"/>
      <c r="F143" s="120"/>
      <c r="G143" s="120"/>
      <c r="H143" s="120"/>
      <c r="I143" s="120"/>
      <c r="J143" s="120"/>
      <c r="K143" s="61"/>
      <c r="L143" s="120"/>
      <c r="M143" s="120"/>
      <c r="N143" s="121"/>
      <c r="O143" s="120"/>
      <c r="P143" s="122"/>
      <c r="Q143" s="71">
        <v>0.03</v>
      </c>
      <c r="R143" s="72" t="str">
        <f>IF(Tabla1[[#This Row],[¿Se recaudó el Impuesto?]]="SI",Tabla1[[#This Row],[Tasa del Impuesto]]*Tabla1[[#This Row],[Honorarios Cobrados]],"")</f>
        <v/>
      </c>
      <c r="S143" s="72" t="str">
        <f>IF(Tabla1[[#This Row],[¿Se recaudó el Impuesto?]]="no",Tabla1[[#This Row],[Tasa del Impuesto]]*Tabla1[[#This Row],[Honorarios Cobrados]],"")</f>
        <v/>
      </c>
      <c r="T143" s="58"/>
      <c r="U143" s="58"/>
      <c r="V143" s="66"/>
      <c r="W143" s="66"/>
    </row>
    <row r="144" spans="1:23" ht="16" x14ac:dyDescent="0.2">
      <c r="A144" s="119"/>
      <c r="B144" s="120"/>
      <c r="C144" s="120"/>
      <c r="D144" s="120"/>
      <c r="E144" s="120"/>
      <c r="F144" s="120"/>
      <c r="G144" s="120"/>
      <c r="H144" s="120"/>
      <c r="I144" s="120"/>
      <c r="J144" s="120"/>
      <c r="K144" s="54"/>
      <c r="L144" s="120"/>
      <c r="M144" s="120"/>
      <c r="N144" s="121"/>
      <c r="O144" s="120"/>
      <c r="P144" s="122"/>
      <c r="Q144" s="71">
        <v>0.03</v>
      </c>
      <c r="R144" s="72" t="str">
        <f>IF(Tabla1[[#This Row],[¿Se recaudó el Impuesto?]]="SI",Tabla1[[#This Row],[Tasa del Impuesto]]*Tabla1[[#This Row],[Honorarios Cobrados]],"")</f>
        <v/>
      </c>
      <c r="S144" s="72" t="str">
        <f>IF(Tabla1[[#This Row],[¿Se recaudó el Impuesto?]]="no",Tabla1[[#This Row],[Tasa del Impuesto]]*Tabla1[[#This Row],[Honorarios Cobrados]],"")</f>
        <v/>
      </c>
      <c r="T144" s="58"/>
      <c r="U144" s="58"/>
      <c r="V144" s="66"/>
      <c r="W144" s="66"/>
    </row>
    <row r="145" spans="1:23" ht="16" x14ac:dyDescent="0.2">
      <c r="A145" s="119"/>
      <c r="B145" s="120"/>
      <c r="C145" s="120"/>
      <c r="D145" s="120"/>
      <c r="E145" s="120"/>
      <c r="F145" s="120"/>
      <c r="G145" s="120"/>
      <c r="H145" s="120"/>
      <c r="I145" s="120"/>
      <c r="J145" s="120"/>
      <c r="K145" s="61"/>
      <c r="L145" s="120"/>
      <c r="M145" s="120"/>
      <c r="N145" s="121"/>
      <c r="O145" s="120"/>
      <c r="P145" s="122"/>
      <c r="Q145" s="71">
        <v>0.03</v>
      </c>
      <c r="R145" s="72" t="str">
        <f>IF(Tabla1[[#This Row],[¿Se recaudó el Impuesto?]]="SI",Tabla1[[#This Row],[Tasa del Impuesto]]*Tabla1[[#This Row],[Honorarios Cobrados]],"")</f>
        <v/>
      </c>
      <c r="S145" s="72" t="str">
        <f>IF(Tabla1[[#This Row],[¿Se recaudó el Impuesto?]]="no",Tabla1[[#This Row],[Tasa del Impuesto]]*Tabla1[[#This Row],[Honorarios Cobrados]],"")</f>
        <v/>
      </c>
      <c r="T145" s="58"/>
      <c r="U145" s="58"/>
      <c r="V145" s="66"/>
      <c r="W145" s="66"/>
    </row>
    <row r="146" spans="1:23" ht="16" x14ac:dyDescent="0.2">
      <c r="A146" s="119"/>
      <c r="B146" s="120"/>
      <c r="C146" s="120"/>
      <c r="D146" s="120"/>
      <c r="E146" s="120"/>
      <c r="F146" s="120"/>
      <c r="G146" s="120"/>
      <c r="H146" s="120"/>
      <c r="I146" s="120"/>
      <c r="J146" s="120"/>
      <c r="K146" s="54"/>
      <c r="L146" s="120"/>
      <c r="M146" s="120"/>
      <c r="N146" s="121"/>
      <c r="O146" s="120"/>
      <c r="P146" s="122"/>
      <c r="Q146" s="71">
        <v>0.03</v>
      </c>
      <c r="R146" s="72" t="str">
        <f>IF(Tabla1[[#This Row],[¿Se recaudó el Impuesto?]]="SI",Tabla1[[#This Row],[Tasa del Impuesto]]*Tabla1[[#This Row],[Honorarios Cobrados]],"")</f>
        <v/>
      </c>
      <c r="S146" s="72" t="str">
        <f>IF(Tabla1[[#This Row],[¿Se recaudó el Impuesto?]]="no",Tabla1[[#This Row],[Tasa del Impuesto]]*Tabla1[[#This Row],[Honorarios Cobrados]],"")</f>
        <v/>
      </c>
      <c r="T146" s="58"/>
      <c r="U146" s="58"/>
      <c r="V146" s="66"/>
      <c r="W146" s="66"/>
    </row>
    <row r="147" spans="1:23" ht="16" x14ac:dyDescent="0.2">
      <c r="A147" s="119"/>
      <c r="B147" s="120"/>
      <c r="C147" s="120"/>
      <c r="D147" s="120"/>
      <c r="E147" s="120"/>
      <c r="F147" s="120"/>
      <c r="G147" s="120"/>
      <c r="H147" s="120"/>
      <c r="I147" s="120"/>
      <c r="J147" s="120"/>
      <c r="K147" s="61"/>
      <c r="L147" s="120"/>
      <c r="M147" s="120"/>
      <c r="N147" s="121"/>
      <c r="O147" s="120"/>
      <c r="P147" s="122"/>
      <c r="Q147" s="71">
        <v>0.03</v>
      </c>
      <c r="R147" s="72" t="str">
        <f>IF(Tabla1[[#This Row],[¿Se recaudó el Impuesto?]]="SI",Tabla1[[#This Row],[Tasa del Impuesto]]*Tabla1[[#This Row],[Honorarios Cobrados]],"")</f>
        <v/>
      </c>
      <c r="S147" s="72" t="str">
        <f>IF(Tabla1[[#This Row],[¿Se recaudó el Impuesto?]]="no",Tabla1[[#This Row],[Tasa del Impuesto]]*Tabla1[[#This Row],[Honorarios Cobrados]],"")</f>
        <v/>
      </c>
      <c r="T147" s="58"/>
      <c r="U147" s="58"/>
      <c r="V147" s="66"/>
      <c r="W147" s="66"/>
    </row>
    <row r="148" spans="1:23" ht="16" x14ac:dyDescent="0.2">
      <c r="A148" s="119"/>
      <c r="B148" s="120"/>
      <c r="C148" s="120"/>
      <c r="D148" s="120"/>
      <c r="E148" s="120"/>
      <c r="F148" s="120"/>
      <c r="G148" s="120"/>
      <c r="H148" s="120"/>
      <c r="I148" s="120"/>
      <c r="J148" s="120"/>
      <c r="K148" s="54"/>
      <c r="L148" s="120"/>
      <c r="M148" s="120"/>
      <c r="N148" s="121"/>
      <c r="O148" s="120"/>
      <c r="P148" s="122"/>
      <c r="Q148" s="71">
        <v>0.03</v>
      </c>
      <c r="R148" s="72" t="str">
        <f>IF(Tabla1[[#This Row],[¿Se recaudó el Impuesto?]]="SI",Tabla1[[#This Row],[Tasa del Impuesto]]*Tabla1[[#This Row],[Honorarios Cobrados]],"")</f>
        <v/>
      </c>
      <c r="S148" s="72" t="str">
        <f>IF(Tabla1[[#This Row],[¿Se recaudó el Impuesto?]]="no",Tabla1[[#This Row],[Tasa del Impuesto]]*Tabla1[[#This Row],[Honorarios Cobrados]],"")</f>
        <v/>
      </c>
      <c r="T148" s="58"/>
      <c r="U148" s="58"/>
      <c r="V148" s="66"/>
      <c r="W148" s="66"/>
    </row>
    <row r="149" spans="1:23" ht="16" x14ac:dyDescent="0.2">
      <c r="A149" s="119"/>
      <c r="B149" s="120"/>
      <c r="C149" s="120"/>
      <c r="D149" s="120"/>
      <c r="E149" s="120"/>
      <c r="F149" s="120"/>
      <c r="G149" s="120"/>
      <c r="H149" s="120"/>
      <c r="I149" s="120"/>
      <c r="J149" s="120"/>
      <c r="K149" s="61"/>
      <c r="L149" s="120"/>
      <c r="M149" s="120"/>
      <c r="N149" s="121"/>
      <c r="O149" s="120"/>
      <c r="P149" s="122"/>
      <c r="Q149" s="71">
        <v>0.03</v>
      </c>
      <c r="R149" s="72" t="str">
        <f>IF(Tabla1[[#This Row],[¿Se recaudó el Impuesto?]]="SI",Tabla1[[#This Row],[Tasa del Impuesto]]*Tabla1[[#This Row],[Honorarios Cobrados]],"")</f>
        <v/>
      </c>
      <c r="S149" s="72" t="str">
        <f>IF(Tabla1[[#This Row],[¿Se recaudó el Impuesto?]]="no",Tabla1[[#This Row],[Tasa del Impuesto]]*Tabla1[[#This Row],[Honorarios Cobrados]],"")</f>
        <v/>
      </c>
      <c r="T149" s="58"/>
      <c r="U149" s="58"/>
      <c r="V149" s="66"/>
      <c r="W149" s="66"/>
    </row>
    <row r="150" spans="1:23" ht="16" x14ac:dyDescent="0.2">
      <c r="A150" s="119"/>
      <c r="B150" s="120"/>
      <c r="C150" s="120"/>
      <c r="D150" s="120"/>
      <c r="E150" s="120"/>
      <c r="F150" s="120"/>
      <c r="G150" s="120"/>
      <c r="H150" s="120"/>
      <c r="I150" s="120"/>
      <c r="J150" s="120"/>
      <c r="K150" s="54"/>
      <c r="L150" s="120"/>
      <c r="M150" s="120"/>
      <c r="N150" s="121"/>
      <c r="O150" s="120"/>
      <c r="P150" s="122"/>
      <c r="Q150" s="71">
        <v>0.03</v>
      </c>
      <c r="R150" s="72" t="str">
        <f>IF(Tabla1[[#This Row],[¿Se recaudó el Impuesto?]]="SI",Tabla1[[#This Row],[Tasa del Impuesto]]*Tabla1[[#This Row],[Honorarios Cobrados]],"")</f>
        <v/>
      </c>
      <c r="S150" s="72" t="str">
        <f>IF(Tabla1[[#This Row],[¿Se recaudó el Impuesto?]]="no",Tabla1[[#This Row],[Tasa del Impuesto]]*Tabla1[[#This Row],[Honorarios Cobrados]],"")</f>
        <v/>
      </c>
      <c r="T150" s="58"/>
      <c r="U150" s="58"/>
      <c r="V150" s="66"/>
      <c r="W150" s="66"/>
    </row>
    <row r="151" spans="1:23" ht="16" x14ac:dyDescent="0.2">
      <c r="A151" s="119"/>
      <c r="B151" s="120"/>
      <c r="C151" s="120"/>
      <c r="D151" s="120"/>
      <c r="E151" s="120"/>
      <c r="F151" s="120"/>
      <c r="G151" s="120"/>
      <c r="H151" s="120"/>
      <c r="I151" s="120"/>
      <c r="J151" s="120"/>
      <c r="K151" s="61"/>
      <c r="L151" s="120"/>
      <c r="M151" s="120"/>
      <c r="N151" s="121"/>
      <c r="O151" s="120"/>
      <c r="P151" s="122"/>
      <c r="Q151" s="71">
        <v>0.03</v>
      </c>
      <c r="R151" s="72" t="str">
        <f>IF(Tabla1[[#This Row],[¿Se recaudó el Impuesto?]]="SI",Tabla1[[#This Row],[Tasa del Impuesto]]*Tabla1[[#This Row],[Honorarios Cobrados]],"")</f>
        <v/>
      </c>
      <c r="S151" s="72" t="str">
        <f>IF(Tabla1[[#This Row],[¿Se recaudó el Impuesto?]]="no",Tabla1[[#This Row],[Tasa del Impuesto]]*Tabla1[[#This Row],[Honorarios Cobrados]],"")</f>
        <v/>
      </c>
      <c r="T151" s="58"/>
      <c r="U151" s="58"/>
      <c r="V151" s="66"/>
      <c r="W151" s="66"/>
    </row>
    <row r="152" spans="1:23" ht="16" x14ac:dyDescent="0.2">
      <c r="A152" s="119"/>
      <c r="B152" s="120"/>
      <c r="C152" s="120"/>
      <c r="D152" s="120"/>
      <c r="E152" s="120"/>
      <c r="F152" s="120"/>
      <c r="G152" s="120"/>
      <c r="H152" s="120"/>
      <c r="I152" s="120"/>
      <c r="J152" s="120"/>
      <c r="K152" s="54"/>
      <c r="L152" s="120"/>
      <c r="M152" s="120"/>
      <c r="N152" s="121"/>
      <c r="O152" s="120"/>
      <c r="P152" s="122"/>
      <c r="Q152" s="71">
        <v>0.03</v>
      </c>
      <c r="R152" s="72" t="str">
        <f>IF(Tabla1[[#This Row],[¿Se recaudó el Impuesto?]]="SI",Tabla1[[#This Row],[Tasa del Impuesto]]*Tabla1[[#This Row],[Honorarios Cobrados]],"")</f>
        <v/>
      </c>
      <c r="S152" s="72" t="str">
        <f>IF(Tabla1[[#This Row],[¿Se recaudó el Impuesto?]]="no",Tabla1[[#This Row],[Tasa del Impuesto]]*Tabla1[[#This Row],[Honorarios Cobrados]],"")</f>
        <v/>
      </c>
      <c r="T152" s="58"/>
      <c r="U152" s="58"/>
      <c r="V152" s="66"/>
      <c r="W152" s="66"/>
    </row>
    <row r="153" spans="1:23" ht="16" x14ac:dyDescent="0.2">
      <c r="A153" s="119"/>
      <c r="B153" s="120"/>
      <c r="C153" s="120"/>
      <c r="D153" s="120"/>
      <c r="E153" s="120"/>
      <c r="F153" s="120"/>
      <c r="G153" s="120"/>
      <c r="H153" s="120"/>
      <c r="I153" s="120"/>
      <c r="J153" s="120"/>
      <c r="K153" s="61"/>
      <c r="L153" s="120"/>
      <c r="M153" s="120"/>
      <c r="N153" s="121"/>
      <c r="O153" s="120"/>
      <c r="P153" s="122"/>
      <c r="Q153" s="71">
        <v>0.03</v>
      </c>
      <c r="R153" s="72" t="str">
        <f>IF(Tabla1[[#This Row],[¿Se recaudó el Impuesto?]]="SI",Tabla1[[#This Row],[Tasa del Impuesto]]*Tabla1[[#This Row],[Honorarios Cobrados]],"")</f>
        <v/>
      </c>
      <c r="S153" s="72" t="str">
        <f>IF(Tabla1[[#This Row],[¿Se recaudó el Impuesto?]]="no",Tabla1[[#This Row],[Tasa del Impuesto]]*Tabla1[[#This Row],[Honorarios Cobrados]],"")</f>
        <v/>
      </c>
      <c r="T153" s="58"/>
      <c r="U153" s="58"/>
      <c r="V153" s="66"/>
      <c r="W153" s="66"/>
    </row>
    <row r="154" spans="1:23" ht="16" x14ac:dyDescent="0.2">
      <c r="A154" s="119"/>
      <c r="B154" s="120"/>
      <c r="C154" s="120"/>
      <c r="D154" s="120"/>
      <c r="E154" s="120"/>
      <c r="F154" s="120"/>
      <c r="G154" s="120"/>
      <c r="H154" s="120"/>
      <c r="I154" s="120"/>
      <c r="J154" s="120"/>
      <c r="K154" s="54"/>
      <c r="L154" s="120"/>
      <c r="M154" s="120"/>
      <c r="N154" s="121"/>
      <c r="O154" s="120"/>
      <c r="P154" s="122"/>
      <c r="Q154" s="71">
        <v>0.03</v>
      </c>
      <c r="R154" s="72" t="str">
        <f>IF(Tabla1[[#This Row],[¿Se recaudó el Impuesto?]]="SI",Tabla1[[#This Row],[Tasa del Impuesto]]*Tabla1[[#This Row],[Honorarios Cobrados]],"")</f>
        <v/>
      </c>
      <c r="S154" s="72" t="str">
        <f>IF(Tabla1[[#This Row],[¿Se recaudó el Impuesto?]]="no",Tabla1[[#This Row],[Tasa del Impuesto]]*Tabla1[[#This Row],[Honorarios Cobrados]],"")</f>
        <v/>
      </c>
      <c r="T154" s="58"/>
      <c r="U154" s="58"/>
      <c r="V154" s="66"/>
      <c r="W154" s="66"/>
    </row>
    <row r="155" spans="1:23" ht="16" x14ac:dyDescent="0.2">
      <c r="A155" s="119"/>
      <c r="B155" s="120"/>
      <c r="C155" s="120"/>
      <c r="D155" s="120"/>
      <c r="E155" s="120"/>
      <c r="F155" s="120"/>
      <c r="G155" s="120"/>
      <c r="H155" s="120"/>
      <c r="I155" s="120"/>
      <c r="J155" s="120"/>
      <c r="K155" s="61"/>
      <c r="L155" s="120"/>
      <c r="M155" s="120"/>
      <c r="N155" s="121"/>
      <c r="O155" s="120"/>
      <c r="P155" s="122"/>
      <c r="Q155" s="71">
        <v>0.03</v>
      </c>
      <c r="R155" s="72" t="str">
        <f>IF(Tabla1[[#This Row],[¿Se recaudó el Impuesto?]]="SI",Tabla1[[#This Row],[Tasa del Impuesto]]*Tabla1[[#This Row],[Honorarios Cobrados]],"")</f>
        <v/>
      </c>
      <c r="S155" s="72" t="str">
        <f>IF(Tabla1[[#This Row],[¿Se recaudó el Impuesto?]]="no",Tabla1[[#This Row],[Tasa del Impuesto]]*Tabla1[[#This Row],[Honorarios Cobrados]],"")</f>
        <v/>
      </c>
      <c r="T155" s="58"/>
      <c r="U155" s="58"/>
      <c r="V155" s="66"/>
      <c r="W155" s="66"/>
    </row>
    <row r="156" spans="1:23" ht="16" x14ac:dyDescent="0.2">
      <c r="A156" s="119"/>
      <c r="B156" s="120"/>
      <c r="C156" s="120"/>
      <c r="D156" s="120"/>
      <c r="E156" s="120"/>
      <c r="F156" s="120"/>
      <c r="G156" s="120"/>
      <c r="H156" s="120"/>
      <c r="I156" s="120"/>
      <c r="J156" s="120"/>
      <c r="K156" s="54"/>
      <c r="L156" s="120"/>
      <c r="M156" s="120"/>
      <c r="N156" s="121"/>
      <c r="O156" s="120"/>
      <c r="P156" s="122"/>
      <c r="Q156" s="71">
        <v>0.03</v>
      </c>
      <c r="R156" s="72" t="str">
        <f>IF(Tabla1[[#This Row],[¿Se recaudó el Impuesto?]]="SI",Tabla1[[#This Row],[Tasa del Impuesto]]*Tabla1[[#This Row],[Honorarios Cobrados]],"")</f>
        <v/>
      </c>
      <c r="S156" s="72" t="str">
        <f>IF(Tabla1[[#This Row],[¿Se recaudó el Impuesto?]]="no",Tabla1[[#This Row],[Tasa del Impuesto]]*Tabla1[[#This Row],[Honorarios Cobrados]],"")</f>
        <v/>
      </c>
      <c r="T156" s="58"/>
      <c r="U156" s="58"/>
      <c r="V156" s="66"/>
      <c r="W156" s="66"/>
    </row>
    <row r="157" spans="1:23" ht="16" x14ac:dyDescent="0.2">
      <c r="A157" s="119"/>
      <c r="B157" s="120"/>
      <c r="C157" s="120"/>
      <c r="D157" s="120"/>
      <c r="E157" s="120"/>
      <c r="F157" s="120"/>
      <c r="G157" s="120"/>
      <c r="H157" s="120"/>
      <c r="I157" s="120"/>
      <c r="J157" s="120"/>
      <c r="K157" s="61"/>
      <c r="L157" s="120"/>
      <c r="M157" s="120"/>
      <c r="N157" s="121"/>
      <c r="O157" s="120"/>
      <c r="P157" s="122"/>
      <c r="Q157" s="71">
        <v>0.03</v>
      </c>
      <c r="R157" s="72" t="str">
        <f>IF(Tabla1[[#This Row],[¿Se recaudó el Impuesto?]]="SI",Tabla1[[#This Row],[Tasa del Impuesto]]*Tabla1[[#This Row],[Honorarios Cobrados]],"")</f>
        <v/>
      </c>
      <c r="S157" s="72" t="str">
        <f>IF(Tabla1[[#This Row],[¿Se recaudó el Impuesto?]]="no",Tabla1[[#This Row],[Tasa del Impuesto]]*Tabla1[[#This Row],[Honorarios Cobrados]],"")</f>
        <v/>
      </c>
      <c r="T157" s="58"/>
      <c r="U157" s="58"/>
      <c r="V157" s="66"/>
      <c r="W157" s="66"/>
    </row>
    <row r="158" spans="1:23" ht="16" x14ac:dyDescent="0.2">
      <c r="A158" s="119"/>
      <c r="B158" s="120"/>
      <c r="C158" s="120"/>
      <c r="D158" s="120"/>
      <c r="E158" s="120"/>
      <c r="F158" s="120"/>
      <c r="G158" s="120"/>
      <c r="H158" s="120"/>
      <c r="I158" s="120"/>
      <c r="J158" s="120"/>
      <c r="K158" s="54"/>
      <c r="L158" s="120"/>
      <c r="M158" s="120"/>
      <c r="N158" s="121"/>
      <c r="O158" s="120"/>
      <c r="P158" s="122"/>
      <c r="Q158" s="71">
        <v>0.03</v>
      </c>
      <c r="R158" s="72" t="str">
        <f>IF(Tabla1[[#This Row],[¿Se recaudó el Impuesto?]]="SI",Tabla1[[#This Row],[Tasa del Impuesto]]*Tabla1[[#This Row],[Honorarios Cobrados]],"")</f>
        <v/>
      </c>
      <c r="S158" s="72" t="str">
        <f>IF(Tabla1[[#This Row],[¿Se recaudó el Impuesto?]]="no",Tabla1[[#This Row],[Tasa del Impuesto]]*Tabla1[[#This Row],[Honorarios Cobrados]],"")</f>
        <v/>
      </c>
      <c r="T158" s="58"/>
      <c r="U158" s="58"/>
      <c r="V158" s="66"/>
      <c r="W158" s="66"/>
    </row>
    <row r="159" spans="1:23" ht="16" x14ac:dyDescent="0.2">
      <c r="A159" s="119"/>
      <c r="B159" s="120"/>
      <c r="C159" s="120"/>
      <c r="D159" s="120"/>
      <c r="E159" s="120"/>
      <c r="F159" s="120"/>
      <c r="G159" s="120"/>
      <c r="H159" s="120"/>
      <c r="I159" s="120"/>
      <c r="J159" s="120"/>
      <c r="K159" s="61"/>
      <c r="L159" s="120"/>
      <c r="M159" s="120"/>
      <c r="N159" s="121"/>
      <c r="O159" s="120"/>
      <c r="P159" s="122"/>
      <c r="Q159" s="71">
        <v>0.03</v>
      </c>
      <c r="R159" s="72" t="str">
        <f>IF(Tabla1[[#This Row],[¿Se recaudó el Impuesto?]]="SI",Tabla1[[#This Row],[Tasa del Impuesto]]*Tabla1[[#This Row],[Honorarios Cobrados]],"")</f>
        <v/>
      </c>
      <c r="S159" s="72" t="str">
        <f>IF(Tabla1[[#This Row],[¿Se recaudó el Impuesto?]]="no",Tabla1[[#This Row],[Tasa del Impuesto]]*Tabla1[[#This Row],[Honorarios Cobrados]],"")</f>
        <v/>
      </c>
      <c r="T159" s="58"/>
      <c r="U159" s="58"/>
      <c r="V159" s="66"/>
      <c r="W159" s="66"/>
    </row>
    <row r="160" spans="1:23" ht="16" x14ac:dyDescent="0.2">
      <c r="A160" s="119"/>
      <c r="B160" s="120"/>
      <c r="C160" s="120"/>
      <c r="D160" s="120"/>
      <c r="E160" s="120"/>
      <c r="F160" s="120"/>
      <c r="G160" s="120"/>
      <c r="H160" s="120"/>
      <c r="I160" s="120"/>
      <c r="J160" s="120"/>
      <c r="K160" s="54"/>
      <c r="L160" s="120"/>
      <c r="M160" s="120"/>
      <c r="N160" s="121"/>
      <c r="O160" s="120"/>
      <c r="P160" s="122"/>
      <c r="Q160" s="71">
        <v>0.03</v>
      </c>
      <c r="R160" s="72" t="str">
        <f>IF(Tabla1[[#This Row],[¿Se recaudó el Impuesto?]]="SI",Tabla1[[#This Row],[Tasa del Impuesto]]*Tabla1[[#This Row],[Honorarios Cobrados]],"")</f>
        <v/>
      </c>
      <c r="S160" s="72" t="str">
        <f>IF(Tabla1[[#This Row],[¿Se recaudó el Impuesto?]]="no",Tabla1[[#This Row],[Tasa del Impuesto]]*Tabla1[[#This Row],[Honorarios Cobrados]],"")</f>
        <v/>
      </c>
      <c r="T160" s="58"/>
      <c r="U160" s="58"/>
      <c r="V160" s="66"/>
      <c r="W160" s="66"/>
    </row>
    <row r="161" spans="1:23" ht="16" x14ac:dyDescent="0.2">
      <c r="A161" s="119"/>
      <c r="B161" s="120"/>
      <c r="C161" s="120"/>
      <c r="D161" s="120"/>
      <c r="E161" s="120"/>
      <c r="F161" s="120"/>
      <c r="G161" s="120"/>
      <c r="H161" s="120"/>
      <c r="I161" s="120"/>
      <c r="J161" s="120"/>
      <c r="K161" s="61"/>
      <c r="L161" s="120"/>
      <c r="M161" s="120"/>
      <c r="N161" s="121"/>
      <c r="O161" s="120"/>
      <c r="P161" s="122"/>
      <c r="Q161" s="71">
        <v>0.03</v>
      </c>
      <c r="R161" s="72" t="str">
        <f>IF(Tabla1[[#This Row],[¿Se recaudó el Impuesto?]]="SI",Tabla1[[#This Row],[Tasa del Impuesto]]*Tabla1[[#This Row],[Honorarios Cobrados]],"")</f>
        <v/>
      </c>
      <c r="S161" s="72" t="str">
        <f>IF(Tabla1[[#This Row],[¿Se recaudó el Impuesto?]]="no",Tabla1[[#This Row],[Tasa del Impuesto]]*Tabla1[[#This Row],[Honorarios Cobrados]],"")</f>
        <v/>
      </c>
      <c r="T161" s="58"/>
      <c r="U161" s="58"/>
      <c r="V161" s="66"/>
      <c r="W161" s="66"/>
    </row>
    <row r="162" spans="1:23" ht="16" x14ac:dyDescent="0.2">
      <c r="A162" s="119"/>
      <c r="B162" s="120"/>
      <c r="C162" s="120"/>
      <c r="D162" s="120"/>
      <c r="E162" s="120"/>
      <c r="F162" s="120"/>
      <c r="G162" s="120"/>
      <c r="H162" s="120"/>
      <c r="I162" s="120"/>
      <c r="J162" s="120"/>
      <c r="K162" s="54"/>
      <c r="L162" s="120"/>
      <c r="M162" s="120"/>
      <c r="N162" s="121"/>
      <c r="O162" s="120"/>
      <c r="P162" s="122"/>
      <c r="Q162" s="71">
        <v>0.03</v>
      </c>
      <c r="R162" s="72" t="str">
        <f>IF(Tabla1[[#This Row],[¿Se recaudó el Impuesto?]]="SI",Tabla1[[#This Row],[Tasa del Impuesto]]*Tabla1[[#This Row],[Honorarios Cobrados]],"")</f>
        <v/>
      </c>
      <c r="S162" s="72" t="str">
        <f>IF(Tabla1[[#This Row],[¿Se recaudó el Impuesto?]]="no",Tabla1[[#This Row],[Tasa del Impuesto]]*Tabla1[[#This Row],[Honorarios Cobrados]],"")</f>
        <v/>
      </c>
      <c r="T162" s="58"/>
      <c r="U162" s="58"/>
      <c r="V162" s="66"/>
      <c r="W162" s="66"/>
    </row>
    <row r="163" spans="1:23" ht="16" x14ac:dyDescent="0.2">
      <c r="A163" s="119"/>
      <c r="B163" s="120"/>
      <c r="C163" s="120"/>
      <c r="D163" s="120"/>
      <c r="E163" s="120"/>
      <c r="F163" s="120"/>
      <c r="G163" s="120"/>
      <c r="H163" s="120"/>
      <c r="I163" s="120"/>
      <c r="J163" s="120"/>
      <c r="K163" s="61"/>
      <c r="L163" s="120"/>
      <c r="M163" s="120"/>
      <c r="N163" s="121"/>
      <c r="O163" s="120"/>
      <c r="P163" s="122"/>
      <c r="Q163" s="71">
        <v>0.03</v>
      </c>
      <c r="R163" s="72" t="str">
        <f>IF(Tabla1[[#This Row],[¿Se recaudó el Impuesto?]]="SI",Tabla1[[#This Row],[Tasa del Impuesto]]*Tabla1[[#This Row],[Honorarios Cobrados]],"")</f>
        <v/>
      </c>
      <c r="S163" s="72" t="str">
        <f>IF(Tabla1[[#This Row],[¿Se recaudó el Impuesto?]]="no",Tabla1[[#This Row],[Tasa del Impuesto]]*Tabla1[[#This Row],[Honorarios Cobrados]],"")</f>
        <v/>
      </c>
      <c r="T163" s="58"/>
      <c r="U163" s="58"/>
      <c r="V163" s="66"/>
      <c r="W163" s="66"/>
    </row>
    <row r="164" spans="1:23" ht="16" x14ac:dyDescent="0.2">
      <c r="A164" s="119"/>
      <c r="B164" s="120"/>
      <c r="C164" s="120"/>
      <c r="D164" s="120"/>
      <c r="E164" s="120"/>
      <c r="F164" s="120"/>
      <c r="G164" s="120"/>
      <c r="H164" s="120"/>
      <c r="I164" s="120"/>
      <c r="J164" s="120"/>
      <c r="K164" s="54"/>
      <c r="L164" s="120"/>
      <c r="M164" s="120"/>
      <c r="N164" s="121"/>
      <c r="O164" s="120"/>
      <c r="P164" s="122"/>
      <c r="Q164" s="71">
        <v>0.03</v>
      </c>
      <c r="R164" s="72" t="str">
        <f>IF(Tabla1[[#This Row],[¿Se recaudó el Impuesto?]]="SI",Tabla1[[#This Row],[Tasa del Impuesto]]*Tabla1[[#This Row],[Honorarios Cobrados]],"")</f>
        <v/>
      </c>
      <c r="S164" s="72" t="str">
        <f>IF(Tabla1[[#This Row],[¿Se recaudó el Impuesto?]]="no",Tabla1[[#This Row],[Tasa del Impuesto]]*Tabla1[[#This Row],[Honorarios Cobrados]],"")</f>
        <v/>
      </c>
      <c r="T164" s="58"/>
      <c r="U164" s="58"/>
      <c r="V164" s="66"/>
      <c r="W164" s="66"/>
    </row>
    <row r="165" spans="1:23" ht="16" x14ac:dyDescent="0.2">
      <c r="A165" s="119"/>
      <c r="B165" s="120"/>
      <c r="C165" s="120"/>
      <c r="D165" s="120"/>
      <c r="E165" s="120"/>
      <c r="F165" s="120"/>
      <c r="G165" s="120"/>
      <c r="H165" s="120"/>
      <c r="I165" s="120"/>
      <c r="J165" s="120"/>
      <c r="K165" s="61"/>
      <c r="L165" s="120"/>
      <c r="M165" s="120"/>
      <c r="N165" s="121"/>
      <c r="O165" s="120"/>
      <c r="P165" s="122"/>
      <c r="Q165" s="71">
        <v>0.03</v>
      </c>
      <c r="R165" s="72" t="str">
        <f>IF(Tabla1[[#This Row],[¿Se recaudó el Impuesto?]]="SI",Tabla1[[#This Row],[Tasa del Impuesto]]*Tabla1[[#This Row],[Honorarios Cobrados]],"")</f>
        <v/>
      </c>
      <c r="S165" s="72" t="str">
        <f>IF(Tabla1[[#This Row],[¿Se recaudó el Impuesto?]]="no",Tabla1[[#This Row],[Tasa del Impuesto]]*Tabla1[[#This Row],[Honorarios Cobrados]],"")</f>
        <v/>
      </c>
      <c r="T165" s="58"/>
      <c r="U165" s="58"/>
      <c r="V165" s="66"/>
      <c r="W165" s="66"/>
    </row>
    <row r="166" spans="1:23" ht="16" x14ac:dyDescent="0.2">
      <c r="A166" s="119"/>
      <c r="B166" s="120"/>
      <c r="C166" s="120"/>
      <c r="D166" s="120"/>
      <c r="E166" s="120"/>
      <c r="F166" s="120"/>
      <c r="G166" s="120"/>
      <c r="H166" s="120"/>
      <c r="I166" s="120"/>
      <c r="J166" s="120"/>
      <c r="K166" s="54"/>
      <c r="L166" s="120"/>
      <c r="M166" s="120"/>
      <c r="N166" s="121"/>
      <c r="O166" s="120"/>
      <c r="P166" s="122"/>
      <c r="Q166" s="71">
        <v>0.03</v>
      </c>
      <c r="R166" s="72" t="str">
        <f>IF(Tabla1[[#This Row],[¿Se recaudó el Impuesto?]]="SI",Tabla1[[#This Row],[Tasa del Impuesto]]*Tabla1[[#This Row],[Honorarios Cobrados]],"")</f>
        <v/>
      </c>
      <c r="S166" s="72" t="str">
        <f>IF(Tabla1[[#This Row],[¿Se recaudó el Impuesto?]]="no",Tabla1[[#This Row],[Tasa del Impuesto]]*Tabla1[[#This Row],[Honorarios Cobrados]],"")</f>
        <v/>
      </c>
      <c r="T166" s="58"/>
      <c r="U166" s="58"/>
      <c r="V166" s="66"/>
      <c r="W166" s="66"/>
    </row>
    <row r="167" spans="1:23" ht="16" x14ac:dyDescent="0.2">
      <c r="A167" s="119"/>
      <c r="B167" s="120"/>
      <c r="C167" s="120"/>
      <c r="D167" s="120"/>
      <c r="E167" s="120"/>
      <c r="F167" s="120"/>
      <c r="G167" s="120"/>
      <c r="H167" s="120"/>
      <c r="I167" s="120"/>
      <c r="J167" s="120"/>
      <c r="K167" s="61"/>
      <c r="L167" s="120"/>
      <c r="M167" s="120"/>
      <c r="N167" s="121"/>
      <c r="O167" s="120"/>
      <c r="P167" s="122"/>
      <c r="Q167" s="71">
        <v>0.03</v>
      </c>
      <c r="R167" s="72" t="str">
        <f>IF(Tabla1[[#This Row],[¿Se recaudó el Impuesto?]]="SI",Tabla1[[#This Row],[Tasa del Impuesto]]*Tabla1[[#This Row],[Honorarios Cobrados]],"")</f>
        <v/>
      </c>
      <c r="S167" s="72" t="str">
        <f>IF(Tabla1[[#This Row],[¿Se recaudó el Impuesto?]]="no",Tabla1[[#This Row],[Tasa del Impuesto]]*Tabla1[[#This Row],[Honorarios Cobrados]],"")</f>
        <v/>
      </c>
      <c r="T167" s="58"/>
      <c r="U167" s="58"/>
      <c r="V167" s="66"/>
      <c r="W167" s="66"/>
    </row>
    <row r="168" spans="1:23" ht="16" x14ac:dyDescent="0.2">
      <c r="A168" s="119"/>
      <c r="B168" s="120"/>
      <c r="C168" s="120"/>
      <c r="D168" s="120"/>
      <c r="E168" s="120"/>
      <c r="F168" s="120"/>
      <c r="G168" s="120"/>
      <c r="H168" s="120"/>
      <c r="I168" s="120"/>
      <c r="J168" s="120"/>
      <c r="K168" s="54"/>
      <c r="L168" s="120"/>
      <c r="M168" s="120"/>
      <c r="N168" s="121"/>
      <c r="O168" s="120"/>
      <c r="P168" s="122"/>
      <c r="Q168" s="71">
        <v>0.03</v>
      </c>
      <c r="R168" s="72" t="str">
        <f>IF(Tabla1[[#This Row],[¿Se recaudó el Impuesto?]]="SI",Tabla1[[#This Row],[Tasa del Impuesto]]*Tabla1[[#This Row],[Honorarios Cobrados]],"")</f>
        <v/>
      </c>
      <c r="S168" s="72" t="str">
        <f>IF(Tabla1[[#This Row],[¿Se recaudó el Impuesto?]]="no",Tabla1[[#This Row],[Tasa del Impuesto]]*Tabla1[[#This Row],[Honorarios Cobrados]],"")</f>
        <v/>
      </c>
      <c r="T168" s="58"/>
      <c r="U168" s="58"/>
      <c r="V168" s="66"/>
      <c r="W168" s="66"/>
    </row>
    <row r="169" spans="1:23" ht="16" x14ac:dyDescent="0.2">
      <c r="A169" s="119"/>
      <c r="B169" s="120"/>
      <c r="C169" s="120"/>
      <c r="D169" s="120"/>
      <c r="E169" s="120"/>
      <c r="F169" s="120"/>
      <c r="G169" s="120"/>
      <c r="H169" s="120"/>
      <c r="I169" s="120"/>
      <c r="J169" s="120"/>
      <c r="K169" s="61"/>
      <c r="L169" s="120"/>
      <c r="M169" s="120"/>
      <c r="N169" s="121"/>
      <c r="O169" s="120"/>
      <c r="P169" s="122"/>
      <c r="Q169" s="71">
        <v>0.03</v>
      </c>
      <c r="R169" s="72" t="str">
        <f>IF(Tabla1[[#This Row],[¿Se recaudó el Impuesto?]]="SI",Tabla1[[#This Row],[Tasa del Impuesto]]*Tabla1[[#This Row],[Honorarios Cobrados]],"")</f>
        <v/>
      </c>
      <c r="S169" s="72" t="str">
        <f>IF(Tabla1[[#This Row],[¿Se recaudó el Impuesto?]]="no",Tabla1[[#This Row],[Tasa del Impuesto]]*Tabla1[[#This Row],[Honorarios Cobrados]],"")</f>
        <v/>
      </c>
      <c r="T169" s="58"/>
      <c r="U169" s="58"/>
      <c r="V169" s="66"/>
      <c r="W169" s="66"/>
    </row>
    <row r="170" spans="1:23" ht="16" x14ac:dyDescent="0.2">
      <c r="A170" s="119"/>
      <c r="B170" s="120"/>
      <c r="C170" s="120"/>
      <c r="D170" s="120"/>
      <c r="E170" s="120"/>
      <c r="F170" s="120"/>
      <c r="G170" s="120"/>
      <c r="H170" s="120"/>
      <c r="I170" s="120"/>
      <c r="J170" s="120"/>
      <c r="K170" s="54"/>
      <c r="L170" s="120"/>
      <c r="M170" s="120"/>
      <c r="N170" s="121"/>
      <c r="O170" s="120"/>
      <c r="P170" s="122"/>
      <c r="Q170" s="71">
        <v>0.03</v>
      </c>
      <c r="R170" s="72" t="str">
        <f>IF(Tabla1[[#This Row],[¿Se recaudó el Impuesto?]]="SI",Tabla1[[#This Row],[Tasa del Impuesto]]*Tabla1[[#This Row],[Honorarios Cobrados]],"")</f>
        <v/>
      </c>
      <c r="S170" s="72" t="str">
        <f>IF(Tabla1[[#This Row],[¿Se recaudó el Impuesto?]]="no",Tabla1[[#This Row],[Tasa del Impuesto]]*Tabla1[[#This Row],[Honorarios Cobrados]],"")</f>
        <v/>
      </c>
      <c r="T170" s="58"/>
      <c r="U170" s="58"/>
      <c r="V170" s="66"/>
      <c r="W170" s="66"/>
    </row>
    <row r="171" spans="1:23" ht="16" x14ac:dyDescent="0.2">
      <c r="A171" s="119"/>
      <c r="B171" s="120"/>
      <c r="C171" s="120"/>
      <c r="D171" s="120"/>
      <c r="E171" s="120"/>
      <c r="F171" s="120"/>
      <c r="G171" s="120"/>
      <c r="H171" s="120"/>
      <c r="I171" s="120"/>
      <c r="J171" s="120"/>
      <c r="K171" s="61"/>
      <c r="L171" s="120"/>
      <c r="M171" s="120"/>
      <c r="N171" s="121"/>
      <c r="O171" s="120"/>
      <c r="P171" s="122"/>
      <c r="Q171" s="71">
        <v>0.03</v>
      </c>
      <c r="R171" s="72" t="str">
        <f>IF(Tabla1[[#This Row],[¿Se recaudó el Impuesto?]]="SI",Tabla1[[#This Row],[Tasa del Impuesto]]*Tabla1[[#This Row],[Honorarios Cobrados]],"")</f>
        <v/>
      </c>
      <c r="S171" s="72" t="str">
        <f>IF(Tabla1[[#This Row],[¿Se recaudó el Impuesto?]]="no",Tabla1[[#This Row],[Tasa del Impuesto]]*Tabla1[[#This Row],[Honorarios Cobrados]],"")</f>
        <v/>
      </c>
      <c r="T171" s="58"/>
      <c r="U171" s="58"/>
      <c r="V171" s="66"/>
      <c r="W171" s="66"/>
    </row>
    <row r="172" spans="1:23" ht="16" x14ac:dyDescent="0.2">
      <c r="A172" s="119"/>
      <c r="B172" s="120"/>
      <c r="C172" s="120"/>
      <c r="D172" s="120"/>
      <c r="E172" s="120"/>
      <c r="F172" s="120"/>
      <c r="G172" s="120"/>
      <c r="H172" s="120"/>
      <c r="I172" s="120"/>
      <c r="J172" s="120"/>
      <c r="K172" s="54"/>
      <c r="L172" s="120"/>
      <c r="M172" s="120"/>
      <c r="N172" s="121"/>
      <c r="O172" s="120"/>
      <c r="P172" s="122"/>
      <c r="Q172" s="71">
        <v>0.03</v>
      </c>
      <c r="R172" s="72" t="str">
        <f>IF(Tabla1[[#This Row],[¿Se recaudó el Impuesto?]]="SI",Tabla1[[#This Row],[Tasa del Impuesto]]*Tabla1[[#This Row],[Honorarios Cobrados]],"")</f>
        <v/>
      </c>
      <c r="S172" s="72" t="str">
        <f>IF(Tabla1[[#This Row],[¿Se recaudó el Impuesto?]]="no",Tabla1[[#This Row],[Tasa del Impuesto]]*Tabla1[[#This Row],[Honorarios Cobrados]],"")</f>
        <v/>
      </c>
      <c r="T172" s="58"/>
      <c r="U172" s="58"/>
      <c r="V172" s="66"/>
      <c r="W172" s="66"/>
    </row>
    <row r="173" spans="1:23" ht="16" x14ac:dyDescent="0.2">
      <c r="A173" s="119"/>
      <c r="B173" s="120"/>
      <c r="C173" s="120"/>
      <c r="D173" s="120"/>
      <c r="E173" s="120"/>
      <c r="F173" s="120"/>
      <c r="G173" s="120"/>
      <c r="H173" s="120"/>
      <c r="I173" s="120"/>
      <c r="J173" s="120"/>
      <c r="K173" s="61"/>
      <c r="L173" s="120"/>
      <c r="M173" s="120"/>
      <c r="N173" s="121"/>
      <c r="O173" s="120"/>
      <c r="P173" s="122"/>
      <c r="Q173" s="71">
        <v>0.03</v>
      </c>
      <c r="R173" s="72" t="str">
        <f>IF(Tabla1[[#This Row],[¿Se recaudó el Impuesto?]]="SI",Tabla1[[#This Row],[Tasa del Impuesto]]*Tabla1[[#This Row],[Honorarios Cobrados]],"")</f>
        <v/>
      </c>
      <c r="S173" s="72" t="str">
        <f>IF(Tabla1[[#This Row],[¿Se recaudó el Impuesto?]]="no",Tabla1[[#This Row],[Tasa del Impuesto]]*Tabla1[[#This Row],[Honorarios Cobrados]],"")</f>
        <v/>
      </c>
      <c r="T173" s="58"/>
      <c r="U173" s="58"/>
      <c r="V173" s="66"/>
      <c r="W173" s="66"/>
    </row>
    <row r="174" spans="1:23" ht="16" x14ac:dyDescent="0.2">
      <c r="A174" s="119"/>
      <c r="B174" s="120"/>
      <c r="C174" s="120"/>
      <c r="D174" s="120"/>
      <c r="E174" s="120"/>
      <c r="F174" s="120"/>
      <c r="G174" s="120"/>
      <c r="H174" s="120"/>
      <c r="I174" s="120"/>
      <c r="J174" s="120"/>
      <c r="K174" s="54"/>
      <c r="L174" s="120"/>
      <c r="M174" s="120"/>
      <c r="N174" s="121"/>
      <c r="O174" s="120"/>
      <c r="P174" s="122"/>
      <c r="Q174" s="71">
        <v>0.03</v>
      </c>
      <c r="R174" s="72" t="str">
        <f>IF(Tabla1[[#This Row],[¿Se recaudó el Impuesto?]]="SI",Tabla1[[#This Row],[Tasa del Impuesto]]*Tabla1[[#This Row],[Honorarios Cobrados]],"")</f>
        <v/>
      </c>
      <c r="S174" s="72" t="str">
        <f>IF(Tabla1[[#This Row],[¿Se recaudó el Impuesto?]]="no",Tabla1[[#This Row],[Tasa del Impuesto]]*Tabla1[[#This Row],[Honorarios Cobrados]],"")</f>
        <v/>
      </c>
      <c r="T174" s="58"/>
      <c r="U174" s="58"/>
      <c r="V174" s="66"/>
      <c r="W174" s="66"/>
    </row>
    <row r="175" spans="1:23" ht="16" x14ac:dyDescent="0.2">
      <c r="A175" s="119"/>
      <c r="B175" s="120"/>
      <c r="C175" s="120"/>
      <c r="D175" s="120"/>
      <c r="E175" s="120"/>
      <c r="F175" s="120"/>
      <c r="G175" s="120"/>
      <c r="H175" s="120"/>
      <c r="I175" s="120"/>
      <c r="J175" s="120"/>
      <c r="K175" s="61"/>
      <c r="L175" s="120"/>
      <c r="M175" s="120"/>
      <c r="N175" s="121"/>
      <c r="O175" s="120"/>
      <c r="P175" s="122"/>
      <c r="Q175" s="71">
        <v>0.03</v>
      </c>
      <c r="R175" s="72" t="str">
        <f>IF(Tabla1[[#This Row],[¿Se recaudó el Impuesto?]]="SI",Tabla1[[#This Row],[Tasa del Impuesto]]*Tabla1[[#This Row],[Honorarios Cobrados]],"")</f>
        <v/>
      </c>
      <c r="S175" s="72" t="str">
        <f>IF(Tabla1[[#This Row],[¿Se recaudó el Impuesto?]]="no",Tabla1[[#This Row],[Tasa del Impuesto]]*Tabla1[[#This Row],[Honorarios Cobrados]],"")</f>
        <v/>
      </c>
      <c r="T175" s="58"/>
      <c r="U175" s="58"/>
      <c r="V175" s="66"/>
      <c r="W175" s="66"/>
    </row>
    <row r="176" spans="1:23" ht="16" x14ac:dyDescent="0.2">
      <c r="A176" s="119"/>
      <c r="B176" s="120"/>
      <c r="C176" s="120"/>
      <c r="D176" s="120"/>
      <c r="E176" s="120"/>
      <c r="F176" s="120"/>
      <c r="G176" s="120"/>
      <c r="H176" s="120"/>
      <c r="I176" s="120"/>
      <c r="J176" s="120"/>
      <c r="K176" s="54"/>
      <c r="L176" s="120"/>
      <c r="M176" s="120"/>
      <c r="N176" s="121"/>
      <c r="O176" s="120"/>
      <c r="P176" s="122"/>
      <c r="Q176" s="71">
        <v>0.03</v>
      </c>
      <c r="R176" s="72" t="str">
        <f>IF(Tabla1[[#This Row],[¿Se recaudó el Impuesto?]]="SI",Tabla1[[#This Row],[Tasa del Impuesto]]*Tabla1[[#This Row],[Honorarios Cobrados]],"")</f>
        <v/>
      </c>
      <c r="S176" s="72" t="str">
        <f>IF(Tabla1[[#This Row],[¿Se recaudó el Impuesto?]]="no",Tabla1[[#This Row],[Tasa del Impuesto]]*Tabla1[[#This Row],[Honorarios Cobrados]],"")</f>
        <v/>
      </c>
      <c r="T176" s="58"/>
      <c r="U176" s="58"/>
      <c r="V176" s="66"/>
      <c r="W176" s="66"/>
    </row>
    <row r="177" spans="1:23" ht="16" x14ac:dyDescent="0.2">
      <c r="A177" s="119"/>
      <c r="B177" s="120"/>
      <c r="C177" s="120"/>
      <c r="D177" s="120"/>
      <c r="E177" s="120"/>
      <c r="F177" s="120"/>
      <c r="G177" s="120"/>
      <c r="H177" s="120"/>
      <c r="I177" s="120"/>
      <c r="J177" s="120"/>
      <c r="K177" s="61"/>
      <c r="L177" s="120"/>
      <c r="M177" s="120"/>
      <c r="N177" s="121"/>
      <c r="O177" s="120"/>
      <c r="P177" s="122"/>
      <c r="Q177" s="71">
        <v>0.03</v>
      </c>
      <c r="R177" s="72" t="str">
        <f>IF(Tabla1[[#This Row],[¿Se recaudó el Impuesto?]]="SI",Tabla1[[#This Row],[Tasa del Impuesto]]*Tabla1[[#This Row],[Honorarios Cobrados]],"")</f>
        <v/>
      </c>
      <c r="S177" s="72" t="str">
        <f>IF(Tabla1[[#This Row],[¿Se recaudó el Impuesto?]]="no",Tabla1[[#This Row],[Tasa del Impuesto]]*Tabla1[[#This Row],[Honorarios Cobrados]],"")</f>
        <v/>
      </c>
      <c r="T177" s="58"/>
      <c r="U177" s="58"/>
      <c r="V177" s="66"/>
      <c r="W177" s="66"/>
    </row>
    <row r="178" spans="1:23" ht="16" x14ac:dyDescent="0.2">
      <c r="A178" s="119"/>
      <c r="B178" s="120"/>
      <c r="C178" s="120"/>
      <c r="D178" s="120"/>
      <c r="E178" s="120"/>
      <c r="F178" s="120"/>
      <c r="G178" s="120"/>
      <c r="H178" s="120"/>
      <c r="I178" s="120"/>
      <c r="J178" s="120"/>
      <c r="K178" s="54"/>
      <c r="L178" s="120"/>
      <c r="M178" s="120"/>
      <c r="N178" s="121"/>
      <c r="O178" s="120"/>
      <c r="P178" s="122"/>
      <c r="Q178" s="71">
        <v>0.03</v>
      </c>
      <c r="R178" s="72" t="str">
        <f>IF(Tabla1[[#This Row],[¿Se recaudó el Impuesto?]]="SI",Tabla1[[#This Row],[Tasa del Impuesto]]*Tabla1[[#This Row],[Honorarios Cobrados]],"")</f>
        <v/>
      </c>
      <c r="S178" s="72" t="str">
        <f>IF(Tabla1[[#This Row],[¿Se recaudó el Impuesto?]]="no",Tabla1[[#This Row],[Tasa del Impuesto]]*Tabla1[[#This Row],[Honorarios Cobrados]],"")</f>
        <v/>
      </c>
      <c r="T178" s="58"/>
      <c r="U178" s="58"/>
      <c r="V178" s="66"/>
      <c r="W178" s="66"/>
    </row>
    <row r="179" spans="1:23" ht="16" x14ac:dyDescent="0.2">
      <c r="A179" s="119"/>
      <c r="B179" s="120"/>
      <c r="C179" s="120"/>
      <c r="D179" s="120"/>
      <c r="E179" s="120"/>
      <c r="F179" s="120"/>
      <c r="G179" s="120"/>
      <c r="H179" s="120"/>
      <c r="I179" s="120"/>
      <c r="J179" s="120"/>
      <c r="K179" s="61"/>
      <c r="L179" s="120"/>
      <c r="M179" s="120"/>
      <c r="N179" s="121"/>
      <c r="O179" s="120"/>
      <c r="P179" s="122"/>
      <c r="Q179" s="71">
        <v>0.03</v>
      </c>
      <c r="R179" s="72" t="str">
        <f>IF(Tabla1[[#This Row],[¿Se recaudó el Impuesto?]]="SI",Tabla1[[#This Row],[Tasa del Impuesto]]*Tabla1[[#This Row],[Honorarios Cobrados]],"")</f>
        <v/>
      </c>
      <c r="S179" s="72" t="str">
        <f>IF(Tabla1[[#This Row],[¿Se recaudó el Impuesto?]]="no",Tabla1[[#This Row],[Tasa del Impuesto]]*Tabla1[[#This Row],[Honorarios Cobrados]],"")</f>
        <v/>
      </c>
      <c r="T179" s="58"/>
      <c r="U179" s="58"/>
      <c r="V179" s="66"/>
      <c r="W179" s="66"/>
    </row>
    <row r="180" spans="1:23" ht="16" x14ac:dyDescent="0.2">
      <c r="A180" s="119"/>
      <c r="B180" s="120"/>
      <c r="C180" s="120"/>
      <c r="D180" s="120"/>
      <c r="E180" s="120"/>
      <c r="F180" s="120"/>
      <c r="G180" s="120"/>
      <c r="H180" s="120"/>
      <c r="I180" s="120"/>
      <c r="J180" s="120"/>
      <c r="K180" s="54"/>
      <c r="L180" s="120"/>
      <c r="M180" s="120"/>
      <c r="N180" s="121"/>
      <c r="O180" s="120"/>
      <c r="P180" s="122"/>
      <c r="Q180" s="71">
        <v>0.03</v>
      </c>
      <c r="R180" s="72" t="str">
        <f>IF(Tabla1[[#This Row],[¿Se recaudó el Impuesto?]]="SI",Tabla1[[#This Row],[Tasa del Impuesto]]*Tabla1[[#This Row],[Honorarios Cobrados]],"")</f>
        <v/>
      </c>
      <c r="S180" s="72" t="str">
        <f>IF(Tabla1[[#This Row],[¿Se recaudó el Impuesto?]]="no",Tabla1[[#This Row],[Tasa del Impuesto]]*Tabla1[[#This Row],[Honorarios Cobrados]],"")</f>
        <v/>
      </c>
      <c r="T180" s="58"/>
      <c r="U180" s="58"/>
      <c r="V180" s="66"/>
      <c r="W180" s="66"/>
    </row>
    <row r="181" spans="1:23" ht="16" x14ac:dyDescent="0.2">
      <c r="A181" s="119"/>
      <c r="B181" s="120"/>
      <c r="C181" s="120"/>
      <c r="D181" s="120"/>
      <c r="E181" s="120"/>
      <c r="F181" s="120"/>
      <c r="G181" s="120"/>
      <c r="H181" s="120"/>
      <c r="I181" s="120"/>
      <c r="J181" s="120"/>
      <c r="K181" s="61"/>
      <c r="L181" s="120"/>
      <c r="M181" s="120"/>
      <c r="N181" s="121"/>
      <c r="O181" s="120"/>
      <c r="P181" s="122"/>
      <c r="Q181" s="71">
        <v>0.03</v>
      </c>
      <c r="R181" s="72" t="str">
        <f>IF(Tabla1[[#This Row],[¿Se recaudó el Impuesto?]]="SI",Tabla1[[#This Row],[Tasa del Impuesto]]*Tabla1[[#This Row],[Honorarios Cobrados]],"")</f>
        <v/>
      </c>
      <c r="S181" s="72" t="str">
        <f>IF(Tabla1[[#This Row],[¿Se recaudó el Impuesto?]]="no",Tabla1[[#This Row],[Tasa del Impuesto]]*Tabla1[[#This Row],[Honorarios Cobrados]],"")</f>
        <v/>
      </c>
      <c r="T181" s="58"/>
      <c r="U181" s="58"/>
      <c r="V181" s="66"/>
      <c r="W181" s="66"/>
    </row>
    <row r="182" spans="1:23" ht="16" x14ac:dyDescent="0.2">
      <c r="A182" s="119"/>
      <c r="B182" s="120"/>
      <c r="C182" s="120"/>
      <c r="D182" s="120"/>
      <c r="E182" s="120"/>
      <c r="F182" s="120"/>
      <c r="G182" s="120"/>
      <c r="H182" s="120"/>
      <c r="I182" s="120"/>
      <c r="J182" s="120"/>
      <c r="K182" s="54"/>
      <c r="L182" s="120"/>
      <c r="M182" s="120"/>
      <c r="N182" s="121"/>
      <c r="O182" s="120"/>
      <c r="P182" s="122"/>
      <c r="Q182" s="71">
        <v>0.03</v>
      </c>
      <c r="R182" s="72" t="str">
        <f>IF(Tabla1[[#This Row],[¿Se recaudó el Impuesto?]]="SI",Tabla1[[#This Row],[Tasa del Impuesto]]*Tabla1[[#This Row],[Honorarios Cobrados]],"")</f>
        <v/>
      </c>
      <c r="S182" s="72" t="str">
        <f>IF(Tabla1[[#This Row],[¿Se recaudó el Impuesto?]]="no",Tabla1[[#This Row],[Tasa del Impuesto]]*Tabla1[[#This Row],[Honorarios Cobrados]],"")</f>
        <v/>
      </c>
      <c r="T182" s="58"/>
      <c r="U182" s="58"/>
      <c r="V182" s="66"/>
      <c r="W182" s="66"/>
    </row>
    <row r="183" spans="1:23" ht="16" x14ac:dyDescent="0.2">
      <c r="A183" s="119"/>
      <c r="B183" s="120"/>
      <c r="C183" s="120"/>
      <c r="D183" s="120"/>
      <c r="E183" s="120"/>
      <c r="F183" s="120"/>
      <c r="G183" s="120"/>
      <c r="H183" s="120"/>
      <c r="I183" s="120"/>
      <c r="J183" s="120"/>
      <c r="K183" s="61"/>
      <c r="L183" s="120"/>
      <c r="M183" s="120"/>
      <c r="N183" s="121"/>
      <c r="O183" s="120"/>
      <c r="P183" s="122"/>
      <c r="Q183" s="71">
        <v>0.03</v>
      </c>
      <c r="R183" s="72" t="str">
        <f>IF(Tabla1[[#This Row],[¿Se recaudó el Impuesto?]]="SI",Tabla1[[#This Row],[Tasa del Impuesto]]*Tabla1[[#This Row],[Honorarios Cobrados]],"")</f>
        <v/>
      </c>
      <c r="S183" s="72" t="str">
        <f>IF(Tabla1[[#This Row],[¿Se recaudó el Impuesto?]]="no",Tabla1[[#This Row],[Tasa del Impuesto]]*Tabla1[[#This Row],[Honorarios Cobrados]],"")</f>
        <v/>
      </c>
      <c r="T183" s="58"/>
      <c r="U183" s="58"/>
      <c r="V183" s="66"/>
      <c r="W183" s="66"/>
    </row>
    <row r="184" spans="1:23" ht="16" x14ac:dyDescent="0.2">
      <c r="A184" s="119"/>
      <c r="B184" s="120"/>
      <c r="C184" s="120"/>
      <c r="D184" s="120"/>
      <c r="E184" s="120"/>
      <c r="F184" s="120"/>
      <c r="G184" s="120"/>
      <c r="H184" s="120"/>
      <c r="I184" s="120"/>
      <c r="J184" s="120"/>
      <c r="K184" s="54"/>
      <c r="L184" s="120"/>
      <c r="M184" s="120"/>
      <c r="N184" s="121"/>
      <c r="O184" s="120"/>
      <c r="P184" s="122"/>
      <c r="Q184" s="71">
        <v>0.03</v>
      </c>
      <c r="R184" s="72" t="str">
        <f>IF(Tabla1[[#This Row],[¿Se recaudó el Impuesto?]]="SI",Tabla1[[#This Row],[Tasa del Impuesto]]*Tabla1[[#This Row],[Honorarios Cobrados]],"")</f>
        <v/>
      </c>
      <c r="S184" s="72" t="str">
        <f>IF(Tabla1[[#This Row],[¿Se recaudó el Impuesto?]]="no",Tabla1[[#This Row],[Tasa del Impuesto]]*Tabla1[[#This Row],[Honorarios Cobrados]],"")</f>
        <v/>
      </c>
      <c r="T184" s="58"/>
      <c r="U184" s="58"/>
      <c r="V184" s="66"/>
      <c r="W184" s="66"/>
    </row>
    <row r="185" spans="1:23" ht="16" x14ac:dyDescent="0.2">
      <c r="A185" s="119"/>
      <c r="B185" s="120"/>
      <c r="C185" s="120"/>
      <c r="D185" s="120"/>
      <c r="E185" s="120"/>
      <c r="F185" s="120"/>
      <c r="G185" s="120"/>
      <c r="H185" s="120"/>
      <c r="I185" s="120"/>
      <c r="J185" s="120"/>
      <c r="K185" s="61"/>
      <c r="L185" s="120"/>
      <c r="M185" s="120"/>
      <c r="N185" s="121"/>
      <c r="O185" s="120"/>
      <c r="P185" s="122"/>
      <c r="Q185" s="71">
        <v>0.03</v>
      </c>
      <c r="R185" s="72" t="str">
        <f>IF(Tabla1[[#This Row],[¿Se recaudó el Impuesto?]]="SI",Tabla1[[#This Row],[Tasa del Impuesto]]*Tabla1[[#This Row],[Honorarios Cobrados]],"")</f>
        <v/>
      </c>
      <c r="S185" s="72" t="str">
        <f>IF(Tabla1[[#This Row],[¿Se recaudó el Impuesto?]]="no",Tabla1[[#This Row],[Tasa del Impuesto]]*Tabla1[[#This Row],[Honorarios Cobrados]],"")</f>
        <v/>
      </c>
      <c r="T185" s="58"/>
      <c r="U185" s="58"/>
      <c r="V185" s="66"/>
      <c r="W185" s="66"/>
    </row>
    <row r="186" spans="1:23" ht="16" x14ac:dyDescent="0.2">
      <c r="A186" s="119"/>
      <c r="B186" s="120"/>
      <c r="C186" s="120"/>
      <c r="D186" s="120"/>
      <c r="E186" s="120"/>
      <c r="F186" s="120"/>
      <c r="G186" s="120"/>
      <c r="H186" s="120"/>
      <c r="I186" s="120"/>
      <c r="J186" s="120"/>
      <c r="K186" s="54"/>
      <c r="L186" s="120"/>
      <c r="M186" s="120"/>
      <c r="N186" s="121"/>
      <c r="O186" s="120"/>
      <c r="P186" s="122"/>
      <c r="Q186" s="71">
        <v>0.03</v>
      </c>
      <c r="R186" s="72" t="str">
        <f>IF(Tabla1[[#This Row],[¿Se recaudó el Impuesto?]]="SI",Tabla1[[#This Row],[Tasa del Impuesto]]*Tabla1[[#This Row],[Honorarios Cobrados]],"")</f>
        <v/>
      </c>
      <c r="S186" s="72" t="str">
        <f>IF(Tabla1[[#This Row],[¿Se recaudó el Impuesto?]]="no",Tabla1[[#This Row],[Tasa del Impuesto]]*Tabla1[[#This Row],[Honorarios Cobrados]],"")</f>
        <v/>
      </c>
      <c r="T186" s="58"/>
      <c r="U186" s="58"/>
      <c r="V186" s="66"/>
      <c r="W186" s="66"/>
    </row>
    <row r="187" spans="1:23" ht="16" x14ac:dyDescent="0.2">
      <c r="A187" s="119"/>
      <c r="B187" s="120"/>
      <c r="C187" s="120"/>
      <c r="D187" s="120"/>
      <c r="E187" s="120"/>
      <c r="F187" s="120"/>
      <c r="G187" s="120"/>
      <c r="H187" s="120"/>
      <c r="I187" s="120"/>
      <c r="J187" s="120"/>
      <c r="K187" s="61"/>
      <c r="L187" s="120"/>
      <c r="M187" s="120"/>
      <c r="N187" s="121"/>
      <c r="O187" s="120"/>
      <c r="P187" s="122"/>
      <c r="Q187" s="71">
        <v>0.03</v>
      </c>
      <c r="R187" s="72" t="str">
        <f>IF(Tabla1[[#This Row],[¿Se recaudó el Impuesto?]]="SI",Tabla1[[#This Row],[Tasa del Impuesto]]*Tabla1[[#This Row],[Honorarios Cobrados]],"")</f>
        <v/>
      </c>
      <c r="S187" s="72" t="str">
        <f>IF(Tabla1[[#This Row],[¿Se recaudó el Impuesto?]]="no",Tabla1[[#This Row],[Tasa del Impuesto]]*Tabla1[[#This Row],[Honorarios Cobrados]],"")</f>
        <v/>
      </c>
      <c r="T187" s="58"/>
      <c r="U187" s="58"/>
      <c r="V187" s="66"/>
      <c r="W187" s="66"/>
    </row>
    <row r="188" spans="1:23" ht="16" x14ac:dyDescent="0.2">
      <c r="A188" s="119"/>
      <c r="B188" s="120"/>
      <c r="C188" s="120"/>
      <c r="D188" s="120"/>
      <c r="E188" s="120"/>
      <c r="F188" s="120"/>
      <c r="G188" s="120"/>
      <c r="H188" s="120"/>
      <c r="I188" s="120"/>
      <c r="J188" s="120"/>
      <c r="K188" s="54"/>
      <c r="L188" s="120"/>
      <c r="M188" s="120"/>
      <c r="N188" s="121"/>
      <c r="O188" s="120"/>
      <c r="P188" s="122"/>
      <c r="Q188" s="71">
        <v>0.03</v>
      </c>
      <c r="R188" s="72" t="str">
        <f>IF(Tabla1[[#This Row],[¿Se recaudó el Impuesto?]]="SI",Tabla1[[#This Row],[Tasa del Impuesto]]*Tabla1[[#This Row],[Honorarios Cobrados]],"")</f>
        <v/>
      </c>
      <c r="S188" s="72" t="str">
        <f>IF(Tabla1[[#This Row],[¿Se recaudó el Impuesto?]]="no",Tabla1[[#This Row],[Tasa del Impuesto]]*Tabla1[[#This Row],[Honorarios Cobrados]],"")</f>
        <v/>
      </c>
      <c r="T188" s="58"/>
      <c r="U188" s="58"/>
      <c r="V188" s="66"/>
      <c r="W188" s="66"/>
    </row>
    <row r="189" spans="1:23" ht="16" x14ac:dyDescent="0.2">
      <c r="A189" s="119"/>
      <c r="B189" s="120"/>
      <c r="C189" s="120"/>
      <c r="D189" s="120"/>
      <c r="E189" s="120"/>
      <c r="F189" s="120"/>
      <c r="G189" s="120"/>
      <c r="H189" s="120"/>
      <c r="I189" s="120"/>
      <c r="J189" s="120"/>
      <c r="K189" s="61"/>
      <c r="L189" s="120"/>
      <c r="M189" s="120"/>
      <c r="N189" s="121"/>
      <c r="O189" s="120"/>
      <c r="P189" s="122"/>
      <c r="Q189" s="71">
        <v>0.03</v>
      </c>
      <c r="R189" s="72" t="str">
        <f>IF(Tabla1[[#This Row],[¿Se recaudó el Impuesto?]]="SI",Tabla1[[#This Row],[Tasa del Impuesto]]*Tabla1[[#This Row],[Honorarios Cobrados]],"")</f>
        <v/>
      </c>
      <c r="S189" s="72" t="str">
        <f>IF(Tabla1[[#This Row],[¿Se recaudó el Impuesto?]]="no",Tabla1[[#This Row],[Tasa del Impuesto]]*Tabla1[[#This Row],[Honorarios Cobrados]],"")</f>
        <v/>
      </c>
      <c r="T189" s="58"/>
      <c r="U189" s="58"/>
      <c r="V189" s="66"/>
      <c r="W189" s="66"/>
    </row>
    <row r="190" spans="1:23" ht="16" x14ac:dyDescent="0.2">
      <c r="A190" s="119"/>
      <c r="B190" s="120"/>
      <c r="C190" s="120"/>
      <c r="D190" s="120"/>
      <c r="E190" s="120"/>
      <c r="F190" s="120"/>
      <c r="G190" s="120"/>
      <c r="H190" s="120"/>
      <c r="I190" s="120"/>
      <c r="J190" s="120"/>
      <c r="K190" s="54"/>
      <c r="L190" s="120"/>
      <c r="M190" s="120"/>
      <c r="N190" s="121"/>
      <c r="O190" s="120"/>
      <c r="P190" s="122"/>
      <c r="Q190" s="71">
        <v>0.03</v>
      </c>
      <c r="R190" s="72" t="str">
        <f>IF(Tabla1[[#This Row],[¿Se recaudó el Impuesto?]]="SI",Tabla1[[#This Row],[Tasa del Impuesto]]*Tabla1[[#This Row],[Honorarios Cobrados]],"")</f>
        <v/>
      </c>
      <c r="S190" s="72" t="str">
        <f>IF(Tabla1[[#This Row],[¿Se recaudó el Impuesto?]]="no",Tabla1[[#This Row],[Tasa del Impuesto]]*Tabla1[[#This Row],[Honorarios Cobrados]],"")</f>
        <v/>
      </c>
      <c r="T190" s="58"/>
      <c r="U190" s="58"/>
      <c r="V190" s="66"/>
      <c r="W190" s="66"/>
    </row>
    <row r="191" spans="1:23" ht="16" x14ac:dyDescent="0.2">
      <c r="A191" s="119"/>
      <c r="B191" s="120"/>
      <c r="C191" s="120"/>
      <c r="D191" s="120"/>
      <c r="E191" s="120"/>
      <c r="F191" s="120"/>
      <c r="G191" s="120"/>
      <c r="H191" s="120"/>
      <c r="I191" s="120"/>
      <c r="J191" s="120"/>
      <c r="K191" s="61"/>
      <c r="L191" s="120"/>
      <c r="M191" s="120"/>
      <c r="N191" s="121"/>
      <c r="O191" s="120"/>
      <c r="P191" s="122"/>
      <c r="Q191" s="71">
        <v>0.03</v>
      </c>
      <c r="R191" s="72" t="str">
        <f>IF(Tabla1[[#This Row],[¿Se recaudó el Impuesto?]]="SI",Tabla1[[#This Row],[Tasa del Impuesto]]*Tabla1[[#This Row],[Honorarios Cobrados]],"")</f>
        <v/>
      </c>
      <c r="S191" s="72" t="str">
        <f>IF(Tabla1[[#This Row],[¿Se recaudó el Impuesto?]]="no",Tabla1[[#This Row],[Tasa del Impuesto]]*Tabla1[[#This Row],[Honorarios Cobrados]],"")</f>
        <v/>
      </c>
      <c r="T191" s="58"/>
      <c r="U191" s="58"/>
      <c r="V191" s="66"/>
      <c r="W191" s="66"/>
    </row>
    <row r="192" spans="1:23" ht="16" x14ac:dyDescent="0.2">
      <c r="A192" s="119"/>
      <c r="B192" s="120"/>
      <c r="C192" s="120"/>
      <c r="D192" s="120"/>
      <c r="E192" s="120"/>
      <c r="F192" s="120"/>
      <c r="G192" s="120"/>
      <c r="H192" s="120"/>
      <c r="I192" s="120"/>
      <c r="J192" s="120"/>
      <c r="K192" s="54"/>
      <c r="L192" s="120"/>
      <c r="M192" s="120"/>
      <c r="N192" s="121"/>
      <c r="O192" s="120"/>
      <c r="P192" s="122"/>
      <c r="Q192" s="71">
        <v>0.03</v>
      </c>
      <c r="R192" s="72" t="str">
        <f>IF(Tabla1[[#This Row],[¿Se recaudó el Impuesto?]]="SI",Tabla1[[#This Row],[Tasa del Impuesto]]*Tabla1[[#This Row],[Honorarios Cobrados]],"")</f>
        <v/>
      </c>
      <c r="S192" s="72" t="str">
        <f>IF(Tabla1[[#This Row],[¿Se recaudó el Impuesto?]]="no",Tabla1[[#This Row],[Tasa del Impuesto]]*Tabla1[[#This Row],[Honorarios Cobrados]],"")</f>
        <v/>
      </c>
      <c r="T192" s="58"/>
      <c r="U192" s="58"/>
      <c r="V192" s="66"/>
      <c r="W192" s="66"/>
    </row>
    <row r="193" spans="1:23" ht="16" x14ac:dyDescent="0.2">
      <c r="A193" s="119"/>
      <c r="B193" s="120"/>
      <c r="C193" s="120"/>
      <c r="D193" s="120"/>
      <c r="E193" s="120"/>
      <c r="F193" s="120"/>
      <c r="G193" s="120"/>
      <c r="H193" s="120"/>
      <c r="I193" s="120"/>
      <c r="J193" s="120"/>
      <c r="K193" s="61"/>
      <c r="L193" s="120"/>
      <c r="M193" s="120"/>
      <c r="N193" s="121"/>
      <c r="O193" s="120"/>
      <c r="P193" s="122"/>
      <c r="Q193" s="71">
        <v>0.03</v>
      </c>
      <c r="R193" s="72" t="str">
        <f>IF(Tabla1[[#This Row],[¿Se recaudó el Impuesto?]]="SI",Tabla1[[#This Row],[Tasa del Impuesto]]*Tabla1[[#This Row],[Honorarios Cobrados]],"")</f>
        <v/>
      </c>
      <c r="S193" s="72" t="str">
        <f>IF(Tabla1[[#This Row],[¿Se recaudó el Impuesto?]]="no",Tabla1[[#This Row],[Tasa del Impuesto]]*Tabla1[[#This Row],[Honorarios Cobrados]],"")</f>
        <v/>
      </c>
      <c r="T193" s="58"/>
      <c r="U193" s="58"/>
      <c r="V193" s="66"/>
      <c r="W193" s="66"/>
    </row>
    <row r="194" spans="1:23" ht="16" x14ac:dyDescent="0.2">
      <c r="A194" s="119"/>
      <c r="B194" s="120"/>
      <c r="C194" s="120"/>
      <c r="D194" s="120"/>
      <c r="E194" s="120"/>
      <c r="F194" s="120"/>
      <c r="G194" s="120"/>
      <c r="H194" s="120"/>
      <c r="I194" s="120"/>
      <c r="J194" s="120"/>
      <c r="K194" s="54"/>
      <c r="L194" s="120"/>
      <c r="M194" s="120"/>
      <c r="N194" s="121"/>
      <c r="O194" s="120"/>
      <c r="P194" s="122"/>
      <c r="Q194" s="71">
        <v>0.03</v>
      </c>
      <c r="R194" s="72" t="str">
        <f>IF(Tabla1[[#This Row],[¿Se recaudó el Impuesto?]]="SI",Tabla1[[#This Row],[Tasa del Impuesto]]*Tabla1[[#This Row],[Honorarios Cobrados]],"")</f>
        <v/>
      </c>
      <c r="S194" s="72" t="str">
        <f>IF(Tabla1[[#This Row],[¿Se recaudó el Impuesto?]]="no",Tabla1[[#This Row],[Tasa del Impuesto]]*Tabla1[[#This Row],[Honorarios Cobrados]],"")</f>
        <v/>
      </c>
      <c r="T194" s="58"/>
      <c r="U194" s="58"/>
      <c r="V194" s="66"/>
      <c r="W194" s="66"/>
    </row>
    <row r="195" spans="1:23" ht="16" x14ac:dyDescent="0.2">
      <c r="A195" s="119"/>
      <c r="B195" s="120"/>
      <c r="C195" s="120"/>
      <c r="D195" s="120"/>
      <c r="E195" s="120"/>
      <c r="F195" s="120"/>
      <c r="G195" s="120"/>
      <c r="H195" s="120"/>
      <c r="I195" s="120"/>
      <c r="J195" s="120"/>
      <c r="K195" s="61"/>
      <c r="L195" s="120"/>
      <c r="M195" s="120"/>
      <c r="N195" s="121"/>
      <c r="O195" s="120"/>
      <c r="P195" s="122"/>
      <c r="Q195" s="71">
        <v>0.03</v>
      </c>
      <c r="R195" s="72" t="str">
        <f>IF(Tabla1[[#This Row],[¿Se recaudó el Impuesto?]]="SI",Tabla1[[#This Row],[Tasa del Impuesto]]*Tabla1[[#This Row],[Honorarios Cobrados]],"")</f>
        <v/>
      </c>
      <c r="S195" s="72" t="str">
        <f>IF(Tabla1[[#This Row],[¿Se recaudó el Impuesto?]]="no",Tabla1[[#This Row],[Tasa del Impuesto]]*Tabla1[[#This Row],[Honorarios Cobrados]],"")</f>
        <v/>
      </c>
      <c r="T195" s="58"/>
      <c r="U195" s="58"/>
      <c r="V195" s="66"/>
      <c r="W195" s="66"/>
    </row>
    <row r="196" spans="1:23" ht="16" x14ac:dyDescent="0.2">
      <c r="A196" s="119"/>
      <c r="B196" s="120"/>
      <c r="C196" s="120"/>
      <c r="D196" s="120"/>
      <c r="E196" s="120"/>
      <c r="F196" s="120"/>
      <c r="G196" s="120"/>
      <c r="H196" s="120"/>
      <c r="I196" s="120"/>
      <c r="J196" s="120"/>
      <c r="K196" s="54"/>
      <c r="L196" s="120"/>
      <c r="M196" s="120"/>
      <c r="N196" s="121"/>
      <c r="O196" s="120"/>
      <c r="P196" s="122"/>
      <c r="Q196" s="71">
        <v>0.03</v>
      </c>
      <c r="R196" s="72" t="str">
        <f>IF(Tabla1[[#This Row],[¿Se recaudó el Impuesto?]]="SI",Tabla1[[#This Row],[Tasa del Impuesto]]*Tabla1[[#This Row],[Honorarios Cobrados]],"")</f>
        <v/>
      </c>
      <c r="S196" s="72" t="str">
        <f>IF(Tabla1[[#This Row],[¿Se recaudó el Impuesto?]]="no",Tabla1[[#This Row],[Tasa del Impuesto]]*Tabla1[[#This Row],[Honorarios Cobrados]],"")</f>
        <v/>
      </c>
      <c r="T196" s="58"/>
      <c r="U196" s="58"/>
      <c r="V196" s="66"/>
      <c r="W196" s="66"/>
    </row>
    <row r="197" spans="1:23" ht="16" x14ac:dyDescent="0.2">
      <c r="A197" s="119"/>
      <c r="B197" s="120"/>
      <c r="C197" s="120"/>
      <c r="D197" s="120"/>
      <c r="E197" s="120"/>
      <c r="F197" s="120"/>
      <c r="G197" s="120"/>
      <c r="H197" s="120"/>
      <c r="I197" s="120"/>
      <c r="J197" s="120"/>
      <c r="K197" s="61"/>
      <c r="L197" s="120"/>
      <c r="M197" s="120"/>
      <c r="N197" s="121"/>
      <c r="O197" s="120"/>
      <c r="P197" s="122"/>
      <c r="Q197" s="71">
        <v>0.03</v>
      </c>
      <c r="R197" s="72" t="str">
        <f>IF(Tabla1[[#This Row],[¿Se recaudó el Impuesto?]]="SI",Tabla1[[#This Row],[Tasa del Impuesto]]*Tabla1[[#This Row],[Honorarios Cobrados]],"")</f>
        <v/>
      </c>
      <c r="S197" s="72" t="str">
        <f>IF(Tabla1[[#This Row],[¿Se recaudó el Impuesto?]]="no",Tabla1[[#This Row],[Tasa del Impuesto]]*Tabla1[[#This Row],[Honorarios Cobrados]],"")</f>
        <v/>
      </c>
      <c r="T197" s="58"/>
      <c r="U197" s="58"/>
      <c r="V197" s="66"/>
      <c r="W197" s="66"/>
    </row>
    <row r="198" spans="1:23" ht="16" x14ac:dyDescent="0.2">
      <c r="A198" s="119"/>
      <c r="B198" s="120"/>
      <c r="C198" s="120"/>
      <c r="D198" s="120"/>
      <c r="E198" s="120"/>
      <c r="F198" s="120"/>
      <c r="G198" s="120"/>
      <c r="H198" s="120"/>
      <c r="I198" s="120"/>
      <c r="J198" s="120"/>
      <c r="K198" s="54"/>
      <c r="L198" s="120"/>
      <c r="M198" s="120"/>
      <c r="N198" s="121"/>
      <c r="O198" s="120"/>
      <c r="P198" s="122"/>
      <c r="Q198" s="71">
        <v>0.03</v>
      </c>
      <c r="R198" s="72" t="str">
        <f>IF(Tabla1[[#This Row],[¿Se recaudó el Impuesto?]]="SI",Tabla1[[#This Row],[Tasa del Impuesto]]*Tabla1[[#This Row],[Honorarios Cobrados]],"")</f>
        <v/>
      </c>
      <c r="S198" s="72" t="str">
        <f>IF(Tabla1[[#This Row],[¿Se recaudó el Impuesto?]]="no",Tabla1[[#This Row],[Tasa del Impuesto]]*Tabla1[[#This Row],[Honorarios Cobrados]],"")</f>
        <v/>
      </c>
      <c r="T198" s="58"/>
      <c r="U198" s="58"/>
      <c r="V198" s="66"/>
      <c r="W198" s="66"/>
    </row>
    <row r="199" spans="1:23" ht="16" x14ac:dyDescent="0.2">
      <c r="A199" s="119"/>
      <c r="B199" s="120"/>
      <c r="C199" s="120"/>
      <c r="D199" s="120"/>
      <c r="E199" s="120"/>
      <c r="F199" s="120"/>
      <c r="G199" s="120"/>
      <c r="H199" s="120"/>
      <c r="I199" s="120"/>
      <c r="J199" s="120"/>
      <c r="K199" s="61"/>
      <c r="L199" s="120"/>
      <c r="M199" s="120"/>
      <c r="N199" s="121"/>
      <c r="O199" s="120"/>
      <c r="P199" s="122"/>
      <c r="Q199" s="71">
        <v>0.03</v>
      </c>
      <c r="R199" s="72" t="str">
        <f>IF(Tabla1[[#This Row],[¿Se recaudó el Impuesto?]]="SI",Tabla1[[#This Row],[Tasa del Impuesto]]*Tabla1[[#This Row],[Honorarios Cobrados]],"")</f>
        <v/>
      </c>
      <c r="S199" s="72" t="str">
        <f>IF(Tabla1[[#This Row],[¿Se recaudó el Impuesto?]]="no",Tabla1[[#This Row],[Tasa del Impuesto]]*Tabla1[[#This Row],[Honorarios Cobrados]],"")</f>
        <v/>
      </c>
      <c r="T199" s="58"/>
      <c r="U199" s="58"/>
      <c r="V199" s="66"/>
      <c r="W199" s="66"/>
    </row>
    <row r="200" spans="1:23" ht="16" x14ac:dyDescent="0.2">
      <c r="A200" s="119"/>
      <c r="B200" s="120"/>
      <c r="C200" s="120"/>
      <c r="D200" s="120"/>
      <c r="E200" s="120"/>
      <c r="F200" s="120"/>
      <c r="G200" s="120"/>
      <c r="H200" s="120"/>
      <c r="I200" s="120"/>
      <c r="J200" s="120"/>
      <c r="K200" s="54"/>
      <c r="L200" s="120"/>
      <c r="M200" s="120"/>
      <c r="N200" s="121"/>
      <c r="O200" s="120"/>
      <c r="P200" s="122"/>
      <c r="Q200" s="71">
        <v>0.03</v>
      </c>
      <c r="R200" s="72" t="str">
        <f>IF(Tabla1[[#This Row],[¿Se recaudó el Impuesto?]]="SI",Tabla1[[#This Row],[Tasa del Impuesto]]*Tabla1[[#This Row],[Honorarios Cobrados]],"")</f>
        <v/>
      </c>
      <c r="S200" s="72" t="str">
        <f>IF(Tabla1[[#This Row],[¿Se recaudó el Impuesto?]]="no",Tabla1[[#This Row],[Tasa del Impuesto]]*Tabla1[[#This Row],[Honorarios Cobrados]],"")</f>
        <v/>
      </c>
      <c r="T200" s="58"/>
      <c r="U200" s="58"/>
      <c r="V200" s="66"/>
      <c r="W200" s="66"/>
    </row>
    <row r="201" spans="1:23" ht="16" x14ac:dyDescent="0.2">
      <c r="A201" s="119"/>
      <c r="B201" s="120"/>
      <c r="C201" s="120"/>
      <c r="D201" s="120"/>
      <c r="E201" s="120"/>
      <c r="F201" s="120"/>
      <c r="G201" s="120"/>
      <c r="H201" s="120"/>
      <c r="I201" s="120"/>
      <c r="J201" s="120"/>
      <c r="K201" s="61"/>
      <c r="L201" s="120"/>
      <c r="M201" s="120"/>
      <c r="N201" s="121"/>
      <c r="O201" s="120"/>
      <c r="P201" s="122"/>
      <c r="Q201" s="71">
        <v>0.03</v>
      </c>
      <c r="R201" s="72" t="str">
        <f>IF(Tabla1[[#This Row],[¿Se recaudó el Impuesto?]]="SI",Tabla1[[#This Row],[Tasa del Impuesto]]*Tabla1[[#This Row],[Honorarios Cobrados]],"")</f>
        <v/>
      </c>
      <c r="S201" s="72" t="str">
        <f>IF(Tabla1[[#This Row],[¿Se recaudó el Impuesto?]]="no",Tabla1[[#This Row],[Tasa del Impuesto]]*Tabla1[[#This Row],[Honorarios Cobrados]],"")</f>
        <v/>
      </c>
      <c r="T201" s="58"/>
      <c r="U201" s="58"/>
      <c r="V201" s="66"/>
      <c r="W201" s="66"/>
    </row>
    <row r="202" spans="1:23" ht="16" x14ac:dyDescent="0.2">
      <c r="A202" s="119"/>
      <c r="B202" s="120"/>
      <c r="C202" s="120"/>
      <c r="D202" s="120"/>
      <c r="E202" s="120"/>
      <c r="F202" s="120"/>
      <c r="G202" s="120"/>
      <c r="H202" s="120"/>
      <c r="I202" s="120"/>
      <c r="J202" s="120"/>
      <c r="K202" s="54"/>
      <c r="L202" s="120"/>
      <c r="M202" s="120"/>
      <c r="N202" s="121"/>
      <c r="O202" s="120"/>
      <c r="P202" s="122"/>
      <c r="Q202" s="71">
        <v>0.03</v>
      </c>
      <c r="R202" s="72" t="str">
        <f>IF(Tabla1[[#This Row],[¿Se recaudó el Impuesto?]]="SI",Tabla1[[#This Row],[Tasa del Impuesto]]*Tabla1[[#This Row],[Honorarios Cobrados]],"")</f>
        <v/>
      </c>
      <c r="S202" s="72" t="str">
        <f>IF(Tabla1[[#This Row],[¿Se recaudó el Impuesto?]]="no",Tabla1[[#This Row],[Tasa del Impuesto]]*Tabla1[[#This Row],[Honorarios Cobrados]],"")</f>
        <v/>
      </c>
      <c r="T202" s="58"/>
      <c r="U202" s="58"/>
      <c r="V202" s="66"/>
      <c r="W202" s="66"/>
    </row>
    <row r="203" spans="1:23" ht="16" x14ac:dyDescent="0.2">
      <c r="A203" s="119"/>
      <c r="B203" s="120"/>
      <c r="C203" s="120"/>
      <c r="D203" s="120"/>
      <c r="E203" s="120"/>
      <c r="F203" s="120"/>
      <c r="G203" s="120"/>
      <c r="H203" s="120"/>
      <c r="I203" s="120"/>
      <c r="J203" s="120"/>
      <c r="K203" s="61"/>
      <c r="L203" s="120"/>
      <c r="M203" s="120"/>
      <c r="N203" s="121"/>
      <c r="O203" s="120"/>
      <c r="P203" s="122"/>
      <c r="Q203" s="71">
        <v>0.03</v>
      </c>
      <c r="R203" s="72" t="str">
        <f>IF(Tabla1[[#This Row],[¿Se recaudó el Impuesto?]]="SI",Tabla1[[#This Row],[Tasa del Impuesto]]*Tabla1[[#This Row],[Honorarios Cobrados]],"")</f>
        <v/>
      </c>
      <c r="S203" s="72" t="str">
        <f>IF(Tabla1[[#This Row],[¿Se recaudó el Impuesto?]]="no",Tabla1[[#This Row],[Tasa del Impuesto]]*Tabla1[[#This Row],[Honorarios Cobrados]],"")</f>
        <v/>
      </c>
      <c r="T203" s="58"/>
      <c r="U203" s="58"/>
      <c r="V203" s="66"/>
      <c r="W203" s="66"/>
    </row>
    <row r="204" spans="1:23" ht="16" x14ac:dyDescent="0.2">
      <c r="A204" s="119"/>
      <c r="B204" s="120"/>
      <c r="C204" s="120"/>
      <c r="D204" s="120"/>
      <c r="E204" s="120"/>
      <c r="F204" s="120"/>
      <c r="G204" s="120"/>
      <c r="H204" s="120"/>
      <c r="I204" s="120"/>
      <c r="J204" s="120"/>
      <c r="K204" s="54"/>
      <c r="L204" s="120"/>
      <c r="M204" s="120"/>
      <c r="N204" s="121"/>
      <c r="O204" s="120"/>
      <c r="P204" s="122"/>
      <c r="Q204" s="71">
        <v>0.03</v>
      </c>
      <c r="R204" s="72" t="str">
        <f>IF(Tabla1[[#This Row],[¿Se recaudó el Impuesto?]]="SI",Tabla1[[#This Row],[Tasa del Impuesto]]*Tabla1[[#This Row],[Honorarios Cobrados]],"")</f>
        <v/>
      </c>
      <c r="S204" s="72" t="str">
        <f>IF(Tabla1[[#This Row],[¿Se recaudó el Impuesto?]]="no",Tabla1[[#This Row],[Tasa del Impuesto]]*Tabla1[[#This Row],[Honorarios Cobrados]],"")</f>
        <v/>
      </c>
      <c r="T204" s="58"/>
      <c r="U204" s="58"/>
      <c r="V204" s="66"/>
      <c r="W204" s="66"/>
    </row>
    <row r="205" spans="1:23" ht="16" x14ac:dyDescent="0.2">
      <c r="A205" s="119"/>
      <c r="B205" s="120"/>
      <c r="C205" s="120"/>
      <c r="D205" s="120"/>
      <c r="E205" s="120"/>
      <c r="F205" s="120"/>
      <c r="G205" s="120"/>
      <c r="H205" s="120"/>
      <c r="I205" s="120"/>
      <c r="J205" s="120"/>
      <c r="K205" s="61"/>
      <c r="L205" s="120"/>
      <c r="M205" s="120"/>
      <c r="N205" s="121"/>
      <c r="O205" s="120"/>
      <c r="P205" s="122"/>
      <c r="Q205" s="71">
        <v>0.03</v>
      </c>
      <c r="R205" s="72" t="str">
        <f>IF(Tabla1[[#This Row],[¿Se recaudó el Impuesto?]]="SI",Tabla1[[#This Row],[Tasa del Impuesto]]*Tabla1[[#This Row],[Honorarios Cobrados]],"")</f>
        <v/>
      </c>
      <c r="S205" s="72" t="str">
        <f>IF(Tabla1[[#This Row],[¿Se recaudó el Impuesto?]]="no",Tabla1[[#This Row],[Tasa del Impuesto]]*Tabla1[[#This Row],[Honorarios Cobrados]],"")</f>
        <v/>
      </c>
      <c r="T205" s="58"/>
      <c r="U205" s="58"/>
      <c r="V205" s="66"/>
      <c r="W205" s="66"/>
    </row>
    <row r="206" spans="1:23" ht="16" x14ac:dyDescent="0.2">
      <c r="A206" s="119"/>
      <c r="B206" s="120"/>
      <c r="C206" s="120"/>
      <c r="D206" s="120"/>
      <c r="E206" s="120"/>
      <c r="F206" s="120"/>
      <c r="G206" s="120"/>
      <c r="H206" s="120"/>
      <c r="I206" s="120"/>
      <c r="J206" s="120"/>
      <c r="K206" s="54"/>
      <c r="L206" s="120"/>
      <c r="M206" s="120"/>
      <c r="N206" s="121"/>
      <c r="O206" s="120"/>
      <c r="P206" s="122"/>
      <c r="Q206" s="71">
        <v>0.03</v>
      </c>
      <c r="R206" s="72" t="str">
        <f>IF(Tabla1[[#This Row],[¿Se recaudó el Impuesto?]]="SI",Tabla1[[#This Row],[Tasa del Impuesto]]*Tabla1[[#This Row],[Honorarios Cobrados]],"")</f>
        <v/>
      </c>
      <c r="S206" s="72" t="str">
        <f>IF(Tabla1[[#This Row],[¿Se recaudó el Impuesto?]]="no",Tabla1[[#This Row],[Tasa del Impuesto]]*Tabla1[[#This Row],[Honorarios Cobrados]],"")</f>
        <v/>
      </c>
      <c r="T206" s="58"/>
      <c r="U206" s="58"/>
      <c r="V206" s="66"/>
      <c r="W206" s="66"/>
    </row>
    <row r="207" spans="1:23" ht="16" x14ac:dyDescent="0.2">
      <c r="A207" s="119"/>
      <c r="B207" s="120"/>
      <c r="C207" s="120"/>
      <c r="D207" s="120"/>
      <c r="E207" s="120"/>
      <c r="F207" s="120"/>
      <c r="G207" s="120"/>
      <c r="H207" s="120"/>
      <c r="I207" s="120"/>
      <c r="J207" s="120"/>
      <c r="K207" s="61"/>
      <c r="L207" s="120"/>
      <c r="M207" s="120"/>
      <c r="N207" s="121"/>
      <c r="O207" s="120"/>
      <c r="P207" s="122"/>
      <c r="Q207" s="71">
        <v>0.03</v>
      </c>
      <c r="R207" s="72" t="str">
        <f>IF(Tabla1[[#This Row],[¿Se recaudó el Impuesto?]]="SI",Tabla1[[#This Row],[Tasa del Impuesto]]*Tabla1[[#This Row],[Honorarios Cobrados]],"")</f>
        <v/>
      </c>
      <c r="S207" s="72" t="str">
        <f>IF(Tabla1[[#This Row],[¿Se recaudó el Impuesto?]]="no",Tabla1[[#This Row],[Tasa del Impuesto]]*Tabla1[[#This Row],[Honorarios Cobrados]],"")</f>
        <v/>
      </c>
      <c r="T207" s="58"/>
      <c r="U207" s="58"/>
      <c r="V207" s="66"/>
      <c r="W207" s="66"/>
    </row>
    <row r="208" spans="1:23" ht="16" x14ac:dyDescent="0.2">
      <c r="A208" s="119"/>
      <c r="B208" s="120"/>
      <c r="C208" s="120"/>
      <c r="D208" s="120"/>
      <c r="E208" s="120"/>
      <c r="F208" s="120"/>
      <c r="G208" s="120"/>
      <c r="H208" s="120"/>
      <c r="I208" s="120"/>
      <c r="J208" s="120"/>
      <c r="K208" s="54"/>
      <c r="L208" s="120"/>
      <c r="M208" s="120"/>
      <c r="N208" s="121"/>
      <c r="O208" s="120"/>
      <c r="P208" s="122"/>
      <c r="Q208" s="71">
        <v>0.03</v>
      </c>
      <c r="R208" s="72" t="str">
        <f>IF(Tabla1[[#This Row],[¿Se recaudó el Impuesto?]]="SI",Tabla1[[#This Row],[Tasa del Impuesto]]*Tabla1[[#This Row],[Honorarios Cobrados]],"")</f>
        <v/>
      </c>
      <c r="S208" s="72" t="str">
        <f>IF(Tabla1[[#This Row],[¿Se recaudó el Impuesto?]]="no",Tabla1[[#This Row],[Tasa del Impuesto]]*Tabla1[[#This Row],[Honorarios Cobrados]],"")</f>
        <v/>
      </c>
      <c r="T208" s="58"/>
      <c r="U208" s="58"/>
      <c r="V208" s="66"/>
      <c r="W208" s="66"/>
    </row>
    <row r="209" spans="1:23" ht="16" x14ac:dyDescent="0.2">
      <c r="A209" s="119"/>
      <c r="B209" s="120"/>
      <c r="C209" s="120"/>
      <c r="D209" s="120"/>
      <c r="E209" s="120"/>
      <c r="F209" s="120"/>
      <c r="G209" s="120"/>
      <c r="H209" s="120"/>
      <c r="I209" s="120"/>
      <c r="J209" s="120"/>
      <c r="K209" s="61"/>
      <c r="L209" s="120"/>
      <c r="M209" s="120"/>
      <c r="N209" s="121"/>
      <c r="O209" s="120"/>
      <c r="P209" s="122"/>
      <c r="Q209" s="71">
        <v>0.03</v>
      </c>
      <c r="R209" s="72" t="str">
        <f>IF(Tabla1[[#This Row],[¿Se recaudó el Impuesto?]]="SI",Tabla1[[#This Row],[Tasa del Impuesto]]*Tabla1[[#This Row],[Honorarios Cobrados]],"")</f>
        <v/>
      </c>
      <c r="S209" s="72" t="str">
        <f>IF(Tabla1[[#This Row],[¿Se recaudó el Impuesto?]]="no",Tabla1[[#This Row],[Tasa del Impuesto]]*Tabla1[[#This Row],[Honorarios Cobrados]],"")</f>
        <v/>
      </c>
      <c r="T209" s="58"/>
      <c r="U209" s="58"/>
      <c r="V209" s="66"/>
      <c r="W209" s="66"/>
    </row>
    <row r="210" spans="1:23" ht="16" x14ac:dyDescent="0.2">
      <c r="A210" s="119"/>
      <c r="B210" s="120"/>
      <c r="C210" s="120"/>
      <c r="D210" s="120"/>
      <c r="E210" s="120"/>
      <c r="F210" s="120"/>
      <c r="G210" s="120"/>
      <c r="H210" s="120"/>
      <c r="I210" s="120"/>
      <c r="J210" s="120"/>
      <c r="K210" s="54"/>
      <c r="L210" s="120"/>
      <c r="M210" s="120"/>
      <c r="N210" s="121"/>
      <c r="O210" s="120"/>
      <c r="P210" s="122"/>
      <c r="Q210" s="71">
        <v>0.03</v>
      </c>
      <c r="R210" s="72" t="str">
        <f>IF(Tabla1[[#This Row],[¿Se recaudó el Impuesto?]]="SI",Tabla1[[#This Row],[Tasa del Impuesto]]*Tabla1[[#This Row],[Honorarios Cobrados]],"")</f>
        <v/>
      </c>
      <c r="S210" s="72" t="str">
        <f>IF(Tabla1[[#This Row],[¿Se recaudó el Impuesto?]]="no",Tabla1[[#This Row],[Tasa del Impuesto]]*Tabla1[[#This Row],[Honorarios Cobrados]],"")</f>
        <v/>
      </c>
      <c r="T210" s="58"/>
      <c r="U210" s="58"/>
      <c r="V210" s="66"/>
      <c r="W210" s="66"/>
    </row>
    <row r="211" spans="1:23" ht="16" x14ac:dyDescent="0.2">
      <c r="A211" s="119"/>
      <c r="B211" s="120"/>
      <c r="C211" s="120"/>
      <c r="D211" s="120"/>
      <c r="E211" s="120"/>
      <c r="F211" s="120"/>
      <c r="G211" s="120"/>
      <c r="H211" s="120"/>
      <c r="I211" s="120"/>
      <c r="J211" s="120"/>
      <c r="K211" s="61"/>
      <c r="L211" s="120"/>
      <c r="M211" s="120"/>
      <c r="N211" s="121"/>
      <c r="O211" s="120"/>
      <c r="P211" s="122"/>
      <c r="Q211" s="71">
        <v>0.03</v>
      </c>
      <c r="R211" s="72" t="str">
        <f>IF(Tabla1[[#This Row],[¿Se recaudó el Impuesto?]]="SI",Tabla1[[#This Row],[Tasa del Impuesto]]*Tabla1[[#This Row],[Honorarios Cobrados]],"")</f>
        <v/>
      </c>
      <c r="S211" s="72" t="str">
        <f>IF(Tabla1[[#This Row],[¿Se recaudó el Impuesto?]]="no",Tabla1[[#This Row],[Tasa del Impuesto]]*Tabla1[[#This Row],[Honorarios Cobrados]],"")</f>
        <v/>
      </c>
      <c r="T211" s="58"/>
      <c r="U211" s="58"/>
      <c r="V211" s="66"/>
      <c r="W211" s="66"/>
    </row>
    <row r="212" spans="1:23" ht="16" x14ac:dyDescent="0.2">
      <c r="A212" s="119"/>
      <c r="B212" s="120"/>
      <c r="C212" s="120"/>
      <c r="D212" s="120"/>
      <c r="E212" s="120"/>
      <c r="F212" s="120"/>
      <c r="G212" s="120"/>
      <c r="H212" s="120"/>
      <c r="I212" s="120"/>
      <c r="J212" s="120"/>
      <c r="K212" s="54"/>
      <c r="L212" s="120"/>
      <c r="M212" s="120"/>
      <c r="N212" s="121"/>
      <c r="O212" s="120"/>
      <c r="P212" s="122"/>
      <c r="Q212" s="71">
        <v>0.03</v>
      </c>
      <c r="R212" s="72" t="str">
        <f>IF(Tabla1[[#This Row],[¿Se recaudó el Impuesto?]]="SI",Tabla1[[#This Row],[Tasa del Impuesto]]*Tabla1[[#This Row],[Honorarios Cobrados]],"")</f>
        <v/>
      </c>
      <c r="S212" s="72" t="str">
        <f>IF(Tabla1[[#This Row],[¿Se recaudó el Impuesto?]]="no",Tabla1[[#This Row],[Tasa del Impuesto]]*Tabla1[[#This Row],[Honorarios Cobrados]],"")</f>
        <v/>
      </c>
      <c r="T212" s="58"/>
      <c r="U212" s="58"/>
      <c r="V212" s="66"/>
      <c r="W212" s="66"/>
    </row>
    <row r="213" spans="1:23" ht="16" x14ac:dyDescent="0.2">
      <c r="A213" s="119"/>
      <c r="B213" s="120"/>
      <c r="C213" s="120"/>
      <c r="D213" s="120"/>
      <c r="E213" s="120"/>
      <c r="F213" s="120"/>
      <c r="G213" s="120"/>
      <c r="H213" s="120"/>
      <c r="I213" s="120"/>
      <c r="J213" s="120"/>
      <c r="K213" s="61"/>
      <c r="L213" s="120"/>
      <c r="M213" s="120"/>
      <c r="N213" s="121"/>
      <c r="O213" s="120"/>
      <c r="P213" s="122"/>
      <c r="Q213" s="71">
        <v>0.03</v>
      </c>
      <c r="R213" s="72" t="str">
        <f>IF(Tabla1[[#This Row],[¿Se recaudó el Impuesto?]]="SI",Tabla1[[#This Row],[Tasa del Impuesto]]*Tabla1[[#This Row],[Honorarios Cobrados]],"")</f>
        <v/>
      </c>
      <c r="S213" s="72" t="str">
        <f>IF(Tabla1[[#This Row],[¿Se recaudó el Impuesto?]]="no",Tabla1[[#This Row],[Tasa del Impuesto]]*Tabla1[[#This Row],[Honorarios Cobrados]],"")</f>
        <v/>
      </c>
      <c r="T213" s="58"/>
      <c r="U213" s="58"/>
      <c r="V213" s="66"/>
      <c r="W213" s="66"/>
    </row>
    <row r="214" spans="1:23" ht="16" x14ac:dyDescent="0.2">
      <c r="A214" s="119"/>
      <c r="B214" s="120"/>
      <c r="C214" s="120"/>
      <c r="D214" s="120"/>
      <c r="E214" s="120"/>
      <c r="F214" s="120"/>
      <c r="G214" s="120"/>
      <c r="H214" s="120"/>
      <c r="I214" s="120"/>
      <c r="J214" s="120"/>
      <c r="K214" s="54"/>
      <c r="L214" s="120"/>
      <c r="M214" s="120"/>
      <c r="N214" s="121"/>
      <c r="O214" s="120"/>
      <c r="P214" s="122"/>
      <c r="Q214" s="71">
        <v>0.03</v>
      </c>
      <c r="R214" s="72" t="str">
        <f>IF(Tabla1[[#This Row],[¿Se recaudó el Impuesto?]]="SI",Tabla1[[#This Row],[Tasa del Impuesto]]*Tabla1[[#This Row],[Honorarios Cobrados]],"")</f>
        <v/>
      </c>
      <c r="S214" s="72" t="str">
        <f>IF(Tabla1[[#This Row],[¿Se recaudó el Impuesto?]]="no",Tabla1[[#This Row],[Tasa del Impuesto]]*Tabla1[[#This Row],[Honorarios Cobrados]],"")</f>
        <v/>
      </c>
      <c r="T214" s="58"/>
      <c r="U214" s="58"/>
      <c r="V214" s="66"/>
      <c r="W214" s="66"/>
    </row>
    <row r="215" spans="1:23" ht="16" x14ac:dyDescent="0.2">
      <c r="A215" s="119"/>
      <c r="B215" s="120"/>
      <c r="C215" s="120"/>
      <c r="D215" s="120"/>
      <c r="E215" s="120"/>
      <c r="F215" s="120"/>
      <c r="G215" s="120"/>
      <c r="H215" s="120"/>
      <c r="I215" s="120"/>
      <c r="J215" s="120"/>
      <c r="K215" s="61"/>
      <c r="L215" s="120"/>
      <c r="M215" s="120"/>
      <c r="N215" s="121"/>
      <c r="O215" s="120"/>
      <c r="P215" s="122"/>
      <c r="Q215" s="71">
        <v>0.03</v>
      </c>
      <c r="R215" s="72" t="str">
        <f>IF(Tabla1[[#This Row],[¿Se recaudó el Impuesto?]]="SI",Tabla1[[#This Row],[Tasa del Impuesto]]*Tabla1[[#This Row],[Honorarios Cobrados]],"")</f>
        <v/>
      </c>
      <c r="S215" s="72" t="str">
        <f>IF(Tabla1[[#This Row],[¿Se recaudó el Impuesto?]]="no",Tabla1[[#This Row],[Tasa del Impuesto]]*Tabla1[[#This Row],[Honorarios Cobrados]],"")</f>
        <v/>
      </c>
      <c r="T215" s="58"/>
      <c r="U215" s="58"/>
      <c r="V215" s="66"/>
      <c r="W215" s="66"/>
    </row>
    <row r="216" spans="1:23" ht="16" x14ac:dyDescent="0.2">
      <c r="A216" s="119"/>
      <c r="B216" s="120"/>
      <c r="C216" s="120"/>
      <c r="D216" s="120"/>
      <c r="E216" s="120"/>
      <c r="F216" s="120"/>
      <c r="G216" s="120"/>
      <c r="H216" s="120"/>
      <c r="I216" s="120"/>
      <c r="J216" s="120"/>
      <c r="K216" s="54"/>
      <c r="L216" s="120"/>
      <c r="M216" s="120"/>
      <c r="N216" s="121"/>
      <c r="O216" s="120"/>
      <c r="P216" s="122"/>
      <c r="Q216" s="71">
        <v>0.03</v>
      </c>
      <c r="R216" s="72" t="str">
        <f>IF(Tabla1[[#This Row],[¿Se recaudó el Impuesto?]]="SI",Tabla1[[#This Row],[Tasa del Impuesto]]*Tabla1[[#This Row],[Honorarios Cobrados]],"")</f>
        <v/>
      </c>
      <c r="S216" s="72" t="str">
        <f>IF(Tabla1[[#This Row],[¿Se recaudó el Impuesto?]]="no",Tabla1[[#This Row],[Tasa del Impuesto]]*Tabla1[[#This Row],[Honorarios Cobrados]],"")</f>
        <v/>
      </c>
      <c r="T216" s="58"/>
      <c r="U216" s="58"/>
      <c r="V216" s="66"/>
      <c r="W216" s="66"/>
    </row>
    <row r="217" spans="1:23" ht="16" x14ac:dyDescent="0.2">
      <c r="A217" s="119"/>
      <c r="B217" s="120"/>
      <c r="C217" s="120"/>
      <c r="D217" s="120"/>
      <c r="E217" s="120"/>
      <c r="F217" s="120"/>
      <c r="G217" s="120"/>
      <c r="H217" s="120"/>
      <c r="I217" s="120"/>
      <c r="J217" s="120"/>
      <c r="K217" s="61"/>
      <c r="L217" s="120"/>
      <c r="M217" s="120"/>
      <c r="N217" s="121"/>
      <c r="O217" s="120"/>
      <c r="P217" s="122"/>
      <c r="Q217" s="71">
        <v>0.03</v>
      </c>
      <c r="R217" s="72" t="str">
        <f>IF(Tabla1[[#This Row],[¿Se recaudó el Impuesto?]]="SI",Tabla1[[#This Row],[Tasa del Impuesto]]*Tabla1[[#This Row],[Honorarios Cobrados]],"")</f>
        <v/>
      </c>
      <c r="S217" s="72" t="str">
        <f>IF(Tabla1[[#This Row],[¿Se recaudó el Impuesto?]]="no",Tabla1[[#This Row],[Tasa del Impuesto]]*Tabla1[[#This Row],[Honorarios Cobrados]],"")</f>
        <v/>
      </c>
      <c r="T217" s="58"/>
      <c r="U217" s="58"/>
      <c r="V217" s="66"/>
      <c r="W217" s="66"/>
    </row>
    <row r="218" spans="1:23" ht="16" x14ac:dyDescent="0.2">
      <c r="A218" s="119"/>
      <c r="B218" s="120"/>
      <c r="C218" s="120"/>
      <c r="D218" s="120"/>
      <c r="E218" s="120"/>
      <c r="F218" s="120"/>
      <c r="G218" s="120"/>
      <c r="H218" s="120"/>
      <c r="I218" s="120"/>
      <c r="J218" s="120"/>
      <c r="K218" s="54"/>
      <c r="L218" s="120"/>
      <c r="M218" s="120"/>
      <c r="N218" s="121"/>
      <c r="O218" s="120"/>
      <c r="P218" s="122"/>
      <c r="Q218" s="71">
        <v>0.03</v>
      </c>
      <c r="R218" s="72" t="str">
        <f>IF(Tabla1[[#This Row],[¿Se recaudó el Impuesto?]]="SI",Tabla1[[#This Row],[Tasa del Impuesto]]*Tabla1[[#This Row],[Honorarios Cobrados]],"")</f>
        <v/>
      </c>
      <c r="S218" s="72" t="str">
        <f>IF(Tabla1[[#This Row],[¿Se recaudó el Impuesto?]]="no",Tabla1[[#This Row],[Tasa del Impuesto]]*Tabla1[[#This Row],[Honorarios Cobrados]],"")</f>
        <v/>
      </c>
      <c r="T218" s="58"/>
      <c r="U218" s="58"/>
      <c r="V218" s="66"/>
      <c r="W218" s="66"/>
    </row>
    <row r="219" spans="1:23" ht="16" x14ac:dyDescent="0.2">
      <c r="A219" s="119"/>
      <c r="B219" s="120"/>
      <c r="C219" s="120"/>
      <c r="D219" s="120"/>
      <c r="E219" s="120"/>
      <c r="F219" s="120"/>
      <c r="G219" s="120"/>
      <c r="H219" s="120"/>
      <c r="I219" s="120"/>
      <c r="J219" s="120"/>
      <c r="K219" s="61"/>
      <c r="L219" s="120"/>
      <c r="M219" s="120"/>
      <c r="N219" s="121"/>
      <c r="O219" s="120"/>
      <c r="P219" s="122"/>
      <c r="Q219" s="71">
        <v>0.03</v>
      </c>
      <c r="R219" s="72" t="str">
        <f>IF(Tabla1[[#This Row],[¿Se recaudó el Impuesto?]]="SI",Tabla1[[#This Row],[Tasa del Impuesto]]*Tabla1[[#This Row],[Honorarios Cobrados]],"")</f>
        <v/>
      </c>
      <c r="S219" s="72" t="str">
        <f>IF(Tabla1[[#This Row],[¿Se recaudó el Impuesto?]]="no",Tabla1[[#This Row],[Tasa del Impuesto]]*Tabla1[[#This Row],[Honorarios Cobrados]],"")</f>
        <v/>
      </c>
      <c r="T219" s="58"/>
      <c r="U219" s="58"/>
      <c r="V219" s="66"/>
      <c r="W219" s="66"/>
    </row>
    <row r="220" spans="1:23" ht="16" x14ac:dyDescent="0.2">
      <c r="A220" s="119"/>
      <c r="B220" s="120"/>
      <c r="C220" s="120"/>
      <c r="D220" s="120"/>
      <c r="E220" s="120"/>
      <c r="F220" s="120"/>
      <c r="G220" s="120"/>
      <c r="H220" s="120"/>
      <c r="I220" s="120"/>
      <c r="J220" s="120"/>
      <c r="K220" s="54"/>
      <c r="L220" s="120"/>
      <c r="M220" s="120"/>
      <c r="N220" s="121"/>
      <c r="O220" s="120"/>
      <c r="P220" s="122"/>
      <c r="Q220" s="71">
        <v>0.03</v>
      </c>
      <c r="R220" s="72" t="str">
        <f>IF(Tabla1[[#This Row],[¿Se recaudó el Impuesto?]]="SI",Tabla1[[#This Row],[Tasa del Impuesto]]*Tabla1[[#This Row],[Honorarios Cobrados]],"")</f>
        <v/>
      </c>
      <c r="S220" s="72" t="str">
        <f>IF(Tabla1[[#This Row],[¿Se recaudó el Impuesto?]]="no",Tabla1[[#This Row],[Tasa del Impuesto]]*Tabla1[[#This Row],[Honorarios Cobrados]],"")</f>
        <v/>
      </c>
      <c r="T220" s="58"/>
      <c r="U220" s="58"/>
      <c r="V220" s="66"/>
      <c r="W220" s="66"/>
    </row>
    <row r="221" spans="1:23" ht="16" x14ac:dyDescent="0.2">
      <c r="A221" s="119"/>
      <c r="B221" s="120"/>
      <c r="C221" s="120"/>
      <c r="D221" s="120"/>
      <c r="E221" s="120"/>
      <c r="F221" s="120"/>
      <c r="G221" s="120"/>
      <c r="H221" s="120"/>
      <c r="I221" s="120"/>
      <c r="J221" s="120"/>
      <c r="K221" s="61"/>
      <c r="L221" s="120"/>
      <c r="M221" s="120"/>
      <c r="N221" s="121"/>
      <c r="O221" s="120"/>
      <c r="P221" s="122"/>
      <c r="Q221" s="71">
        <v>0.03</v>
      </c>
      <c r="R221" s="72" t="str">
        <f>IF(Tabla1[[#This Row],[¿Se recaudó el Impuesto?]]="SI",Tabla1[[#This Row],[Tasa del Impuesto]]*Tabla1[[#This Row],[Honorarios Cobrados]],"")</f>
        <v/>
      </c>
      <c r="S221" s="72" t="str">
        <f>IF(Tabla1[[#This Row],[¿Se recaudó el Impuesto?]]="no",Tabla1[[#This Row],[Tasa del Impuesto]]*Tabla1[[#This Row],[Honorarios Cobrados]],"")</f>
        <v/>
      </c>
      <c r="T221" s="58"/>
      <c r="U221" s="58"/>
      <c r="V221" s="66"/>
      <c r="W221" s="66"/>
    </row>
    <row r="222" spans="1:23" ht="16" x14ac:dyDescent="0.2">
      <c r="A222" s="119"/>
      <c r="B222" s="120"/>
      <c r="C222" s="120"/>
      <c r="D222" s="120"/>
      <c r="E222" s="120"/>
      <c r="F222" s="120"/>
      <c r="G222" s="120"/>
      <c r="H222" s="120"/>
      <c r="I222" s="120"/>
      <c r="J222" s="120"/>
      <c r="K222" s="54"/>
      <c r="L222" s="120"/>
      <c r="M222" s="120"/>
      <c r="N222" s="121"/>
      <c r="O222" s="120"/>
      <c r="P222" s="122"/>
      <c r="Q222" s="71">
        <v>0.03</v>
      </c>
      <c r="R222" s="72" t="str">
        <f>IF(Tabla1[[#This Row],[¿Se recaudó el Impuesto?]]="SI",Tabla1[[#This Row],[Tasa del Impuesto]]*Tabla1[[#This Row],[Honorarios Cobrados]],"")</f>
        <v/>
      </c>
      <c r="S222" s="72" t="str">
        <f>IF(Tabla1[[#This Row],[¿Se recaudó el Impuesto?]]="no",Tabla1[[#This Row],[Tasa del Impuesto]]*Tabla1[[#This Row],[Honorarios Cobrados]],"")</f>
        <v/>
      </c>
      <c r="T222" s="58"/>
      <c r="U222" s="58"/>
      <c r="V222" s="66"/>
      <c r="W222" s="66"/>
    </row>
    <row r="223" spans="1:23" ht="16" x14ac:dyDescent="0.2">
      <c r="A223" s="119"/>
      <c r="B223" s="120"/>
      <c r="C223" s="120"/>
      <c r="D223" s="120"/>
      <c r="E223" s="120"/>
      <c r="F223" s="120"/>
      <c r="G223" s="120"/>
      <c r="H223" s="120"/>
      <c r="I223" s="120"/>
      <c r="J223" s="120"/>
      <c r="K223" s="61"/>
      <c r="L223" s="120"/>
      <c r="M223" s="120"/>
      <c r="N223" s="121"/>
      <c r="O223" s="120"/>
      <c r="P223" s="122"/>
      <c r="Q223" s="71">
        <v>0.03</v>
      </c>
      <c r="R223" s="72" t="str">
        <f>IF(Tabla1[[#This Row],[¿Se recaudó el Impuesto?]]="SI",Tabla1[[#This Row],[Tasa del Impuesto]]*Tabla1[[#This Row],[Honorarios Cobrados]],"")</f>
        <v/>
      </c>
      <c r="S223" s="72" t="str">
        <f>IF(Tabla1[[#This Row],[¿Se recaudó el Impuesto?]]="no",Tabla1[[#This Row],[Tasa del Impuesto]]*Tabla1[[#This Row],[Honorarios Cobrados]],"")</f>
        <v/>
      </c>
      <c r="T223" s="58"/>
      <c r="U223" s="58"/>
      <c r="V223" s="66"/>
      <c r="W223" s="66"/>
    </row>
    <row r="224" spans="1:23" ht="16" x14ac:dyDescent="0.2">
      <c r="A224" s="119"/>
      <c r="B224" s="120"/>
      <c r="C224" s="120"/>
      <c r="D224" s="120"/>
      <c r="E224" s="120"/>
      <c r="F224" s="120"/>
      <c r="G224" s="120"/>
      <c r="H224" s="120"/>
      <c r="I224" s="120"/>
      <c r="J224" s="120"/>
      <c r="K224" s="54"/>
      <c r="L224" s="120"/>
      <c r="M224" s="120"/>
      <c r="N224" s="121"/>
      <c r="O224" s="120"/>
      <c r="P224" s="122"/>
      <c r="Q224" s="71">
        <v>0.03</v>
      </c>
      <c r="R224" s="72" t="str">
        <f>IF(Tabla1[[#This Row],[¿Se recaudó el Impuesto?]]="SI",Tabla1[[#This Row],[Tasa del Impuesto]]*Tabla1[[#This Row],[Honorarios Cobrados]],"")</f>
        <v/>
      </c>
      <c r="S224" s="72" t="str">
        <f>IF(Tabla1[[#This Row],[¿Se recaudó el Impuesto?]]="no",Tabla1[[#This Row],[Tasa del Impuesto]]*Tabla1[[#This Row],[Honorarios Cobrados]],"")</f>
        <v/>
      </c>
      <c r="T224" s="58"/>
      <c r="U224" s="58"/>
      <c r="V224" s="66"/>
      <c r="W224" s="66"/>
    </row>
    <row r="225" spans="1:23" ht="16" x14ac:dyDescent="0.2">
      <c r="A225" s="119"/>
      <c r="B225" s="120"/>
      <c r="C225" s="120"/>
      <c r="D225" s="120"/>
      <c r="E225" s="120"/>
      <c r="F225" s="120"/>
      <c r="G225" s="120"/>
      <c r="H225" s="120"/>
      <c r="I225" s="120"/>
      <c r="J225" s="120"/>
      <c r="K225" s="61"/>
      <c r="L225" s="120"/>
      <c r="M225" s="120"/>
      <c r="N225" s="121"/>
      <c r="O225" s="120"/>
      <c r="P225" s="122"/>
      <c r="Q225" s="71">
        <v>0.03</v>
      </c>
      <c r="R225" s="72" t="str">
        <f>IF(Tabla1[[#This Row],[¿Se recaudó el Impuesto?]]="SI",Tabla1[[#This Row],[Tasa del Impuesto]]*Tabla1[[#This Row],[Honorarios Cobrados]],"")</f>
        <v/>
      </c>
      <c r="S225" s="72" t="str">
        <f>IF(Tabla1[[#This Row],[¿Se recaudó el Impuesto?]]="no",Tabla1[[#This Row],[Tasa del Impuesto]]*Tabla1[[#This Row],[Honorarios Cobrados]],"")</f>
        <v/>
      </c>
      <c r="T225" s="58"/>
      <c r="U225" s="58"/>
      <c r="V225" s="66"/>
      <c r="W225" s="66"/>
    </row>
    <row r="226" spans="1:23" ht="16" x14ac:dyDescent="0.2">
      <c r="A226" s="119"/>
      <c r="B226" s="120"/>
      <c r="C226" s="120"/>
      <c r="D226" s="120"/>
      <c r="E226" s="120"/>
      <c r="F226" s="120"/>
      <c r="G226" s="120"/>
      <c r="H226" s="120"/>
      <c r="I226" s="120"/>
      <c r="J226" s="120"/>
      <c r="K226" s="54"/>
      <c r="L226" s="120"/>
      <c r="M226" s="120"/>
      <c r="N226" s="121"/>
      <c r="O226" s="120"/>
      <c r="P226" s="122"/>
      <c r="Q226" s="71">
        <v>0.03</v>
      </c>
      <c r="R226" s="72" t="str">
        <f>IF(Tabla1[[#This Row],[¿Se recaudó el Impuesto?]]="SI",Tabla1[[#This Row],[Tasa del Impuesto]]*Tabla1[[#This Row],[Honorarios Cobrados]],"")</f>
        <v/>
      </c>
      <c r="S226" s="72" t="str">
        <f>IF(Tabla1[[#This Row],[¿Se recaudó el Impuesto?]]="no",Tabla1[[#This Row],[Tasa del Impuesto]]*Tabla1[[#This Row],[Honorarios Cobrados]],"")</f>
        <v/>
      </c>
      <c r="T226" s="58"/>
      <c r="U226" s="58"/>
      <c r="V226" s="66"/>
      <c r="W226" s="66"/>
    </row>
    <row r="227" spans="1:23" ht="16" x14ac:dyDescent="0.2">
      <c r="A227" s="119"/>
      <c r="B227" s="120"/>
      <c r="C227" s="120"/>
      <c r="D227" s="120"/>
      <c r="E227" s="120"/>
      <c r="F227" s="120"/>
      <c r="G227" s="120"/>
      <c r="H227" s="120"/>
      <c r="I227" s="120"/>
      <c r="J227" s="120"/>
      <c r="K227" s="61"/>
      <c r="L227" s="120"/>
      <c r="M227" s="120"/>
      <c r="N227" s="121"/>
      <c r="O227" s="120"/>
      <c r="P227" s="122"/>
      <c r="Q227" s="71">
        <v>0.03</v>
      </c>
      <c r="R227" s="72" t="str">
        <f>IF(Tabla1[[#This Row],[¿Se recaudó el Impuesto?]]="SI",Tabla1[[#This Row],[Tasa del Impuesto]]*Tabla1[[#This Row],[Honorarios Cobrados]],"")</f>
        <v/>
      </c>
      <c r="S227" s="72" t="str">
        <f>IF(Tabla1[[#This Row],[¿Se recaudó el Impuesto?]]="no",Tabla1[[#This Row],[Tasa del Impuesto]]*Tabla1[[#This Row],[Honorarios Cobrados]],"")</f>
        <v/>
      </c>
      <c r="T227" s="58"/>
      <c r="U227" s="58"/>
      <c r="V227" s="66"/>
      <c r="W227" s="66"/>
    </row>
    <row r="228" spans="1:23" ht="16" x14ac:dyDescent="0.2">
      <c r="A228" s="119"/>
      <c r="B228" s="120"/>
      <c r="C228" s="120"/>
      <c r="D228" s="120"/>
      <c r="E228" s="120"/>
      <c r="F228" s="120"/>
      <c r="G228" s="120"/>
      <c r="H228" s="120"/>
      <c r="I228" s="120"/>
      <c r="J228" s="120"/>
      <c r="K228" s="54"/>
      <c r="L228" s="120"/>
      <c r="M228" s="120"/>
      <c r="N228" s="121"/>
      <c r="O228" s="120"/>
      <c r="P228" s="122"/>
      <c r="Q228" s="71">
        <v>0.03</v>
      </c>
      <c r="R228" s="72" t="str">
        <f>IF(Tabla1[[#This Row],[¿Se recaudó el Impuesto?]]="SI",Tabla1[[#This Row],[Tasa del Impuesto]]*Tabla1[[#This Row],[Honorarios Cobrados]],"")</f>
        <v/>
      </c>
      <c r="S228" s="72" t="str">
        <f>IF(Tabla1[[#This Row],[¿Se recaudó el Impuesto?]]="no",Tabla1[[#This Row],[Tasa del Impuesto]]*Tabla1[[#This Row],[Honorarios Cobrados]],"")</f>
        <v/>
      </c>
      <c r="T228" s="58"/>
      <c r="U228" s="58"/>
      <c r="V228" s="66"/>
      <c r="W228" s="66"/>
    </row>
    <row r="229" spans="1:23" ht="16" x14ac:dyDescent="0.2">
      <c r="A229" s="119"/>
      <c r="B229" s="120"/>
      <c r="C229" s="120"/>
      <c r="D229" s="120"/>
      <c r="E229" s="120"/>
      <c r="F229" s="120"/>
      <c r="G229" s="120"/>
      <c r="H229" s="120"/>
      <c r="I229" s="120"/>
      <c r="J229" s="120"/>
      <c r="K229" s="61"/>
      <c r="L229" s="120"/>
      <c r="M229" s="120"/>
      <c r="N229" s="121"/>
      <c r="O229" s="120"/>
      <c r="P229" s="122"/>
      <c r="Q229" s="71">
        <v>0.03</v>
      </c>
      <c r="R229" s="72" t="str">
        <f>IF(Tabla1[[#This Row],[¿Se recaudó el Impuesto?]]="SI",Tabla1[[#This Row],[Tasa del Impuesto]]*Tabla1[[#This Row],[Honorarios Cobrados]],"")</f>
        <v/>
      </c>
      <c r="S229" s="72" t="str">
        <f>IF(Tabla1[[#This Row],[¿Se recaudó el Impuesto?]]="no",Tabla1[[#This Row],[Tasa del Impuesto]]*Tabla1[[#This Row],[Honorarios Cobrados]],"")</f>
        <v/>
      </c>
      <c r="T229" s="58"/>
      <c r="U229" s="58"/>
      <c r="V229" s="66"/>
      <c r="W229" s="66"/>
    </row>
    <row r="230" spans="1:23" ht="16" x14ac:dyDescent="0.2">
      <c r="A230" s="119"/>
      <c r="B230" s="120"/>
      <c r="C230" s="120"/>
      <c r="D230" s="120"/>
      <c r="E230" s="120"/>
      <c r="F230" s="120"/>
      <c r="G230" s="120"/>
      <c r="H230" s="120"/>
      <c r="I230" s="120"/>
      <c r="J230" s="120"/>
      <c r="K230" s="54"/>
      <c r="L230" s="120"/>
      <c r="M230" s="120"/>
      <c r="N230" s="121"/>
      <c r="O230" s="120"/>
      <c r="P230" s="122"/>
      <c r="Q230" s="71">
        <v>0.03</v>
      </c>
      <c r="R230" s="72" t="str">
        <f>IF(Tabla1[[#This Row],[¿Se recaudó el Impuesto?]]="SI",Tabla1[[#This Row],[Tasa del Impuesto]]*Tabla1[[#This Row],[Honorarios Cobrados]],"")</f>
        <v/>
      </c>
      <c r="S230" s="72" t="str">
        <f>IF(Tabla1[[#This Row],[¿Se recaudó el Impuesto?]]="no",Tabla1[[#This Row],[Tasa del Impuesto]]*Tabla1[[#This Row],[Honorarios Cobrados]],"")</f>
        <v/>
      </c>
      <c r="T230" s="58"/>
      <c r="U230" s="58"/>
      <c r="V230" s="66"/>
      <c r="W230" s="66"/>
    </row>
    <row r="231" spans="1:23" ht="16" x14ac:dyDescent="0.2">
      <c r="A231" s="119"/>
      <c r="B231" s="120"/>
      <c r="C231" s="120"/>
      <c r="D231" s="120"/>
      <c r="E231" s="120"/>
      <c r="F231" s="120"/>
      <c r="G231" s="120"/>
      <c r="H231" s="120"/>
      <c r="I231" s="120"/>
      <c r="J231" s="120"/>
      <c r="K231" s="61"/>
      <c r="L231" s="120"/>
      <c r="M231" s="120"/>
      <c r="N231" s="121"/>
      <c r="O231" s="120"/>
      <c r="P231" s="122"/>
      <c r="Q231" s="71">
        <v>0.03</v>
      </c>
      <c r="R231" s="72" t="str">
        <f>IF(Tabla1[[#This Row],[¿Se recaudó el Impuesto?]]="SI",Tabla1[[#This Row],[Tasa del Impuesto]]*Tabla1[[#This Row],[Honorarios Cobrados]],"")</f>
        <v/>
      </c>
      <c r="S231" s="72" t="str">
        <f>IF(Tabla1[[#This Row],[¿Se recaudó el Impuesto?]]="no",Tabla1[[#This Row],[Tasa del Impuesto]]*Tabla1[[#This Row],[Honorarios Cobrados]],"")</f>
        <v/>
      </c>
      <c r="T231" s="58"/>
      <c r="U231" s="58"/>
      <c r="V231" s="66"/>
      <c r="W231" s="66"/>
    </row>
    <row r="232" spans="1:23" ht="16" x14ac:dyDescent="0.2">
      <c r="A232" s="119"/>
      <c r="B232" s="120"/>
      <c r="C232" s="120"/>
      <c r="D232" s="120"/>
      <c r="E232" s="120"/>
      <c r="F232" s="120"/>
      <c r="G232" s="120"/>
      <c r="H232" s="120"/>
      <c r="I232" s="120"/>
      <c r="J232" s="120"/>
      <c r="K232" s="54"/>
      <c r="L232" s="120"/>
      <c r="M232" s="120"/>
      <c r="N232" s="121"/>
      <c r="O232" s="120"/>
      <c r="P232" s="122"/>
      <c r="Q232" s="71">
        <v>0.03</v>
      </c>
      <c r="R232" s="72" t="str">
        <f>IF(Tabla1[[#This Row],[¿Se recaudó el Impuesto?]]="SI",Tabla1[[#This Row],[Tasa del Impuesto]]*Tabla1[[#This Row],[Honorarios Cobrados]],"")</f>
        <v/>
      </c>
      <c r="S232" s="72" t="str">
        <f>IF(Tabla1[[#This Row],[¿Se recaudó el Impuesto?]]="no",Tabla1[[#This Row],[Tasa del Impuesto]]*Tabla1[[#This Row],[Honorarios Cobrados]],"")</f>
        <v/>
      </c>
      <c r="T232" s="58"/>
      <c r="U232" s="58"/>
      <c r="V232" s="66"/>
      <c r="W232" s="66"/>
    </row>
    <row r="233" spans="1:23" ht="16" x14ac:dyDescent="0.2">
      <c r="A233" s="119"/>
      <c r="B233" s="120"/>
      <c r="C233" s="120"/>
      <c r="D233" s="120"/>
      <c r="E233" s="120"/>
      <c r="F233" s="120"/>
      <c r="G233" s="120"/>
      <c r="H233" s="120"/>
      <c r="I233" s="120"/>
      <c r="J233" s="120"/>
      <c r="K233" s="61"/>
      <c r="L233" s="120"/>
      <c r="M233" s="120"/>
      <c r="N233" s="121"/>
      <c r="O233" s="120"/>
      <c r="P233" s="122"/>
      <c r="Q233" s="71">
        <v>0.03</v>
      </c>
      <c r="R233" s="72" t="str">
        <f>IF(Tabla1[[#This Row],[¿Se recaudó el Impuesto?]]="SI",Tabla1[[#This Row],[Tasa del Impuesto]]*Tabla1[[#This Row],[Honorarios Cobrados]],"")</f>
        <v/>
      </c>
      <c r="S233" s="72" t="str">
        <f>IF(Tabla1[[#This Row],[¿Se recaudó el Impuesto?]]="no",Tabla1[[#This Row],[Tasa del Impuesto]]*Tabla1[[#This Row],[Honorarios Cobrados]],"")</f>
        <v/>
      </c>
      <c r="T233" s="58"/>
      <c r="U233" s="58"/>
      <c r="V233" s="66"/>
      <c r="W233" s="66"/>
    </row>
    <row r="234" spans="1:23" ht="16" x14ac:dyDescent="0.2">
      <c r="A234" s="119"/>
      <c r="B234" s="120"/>
      <c r="C234" s="120"/>
      <c r="D234" s="120"/>
      <c r="E234" s="120"/>
      <c r="F234" s="120"/>
      <c r="G234" s="120"/>
      <c r="H234" s="120"/>
      <c r="I234" s="120"/>
      <c r="J234" s="120"/>
      <c r="K234" s="54"/>
      <c r="L234" s="120"/>
      <c r="M234" s="120"/>
      <c r="N234" s="121"/>
      <c r="O234" s="120"/>
      <c r="P234" s="122"/>
      <c r="Q234" s="71">
        <v>0.03</v>
      </c>
      <c r="R234" s="72" t="str">
        <f>IF(Tabla1[[#This Row],[¿Se recaudó el Impuesto?]]="SI",Tabla1[[#This Row],[Tasa del Impuesto]]*Tabla1[[#This Row],[Honorarios Cobrados]],"")</f>
        <v/>
      </c>
      <c r="S234" s="72" t="str">
        <f>IF(Tabla1[[#This Row],[¿Se recaudó el Impuesto?]]="no",Tabla1[[#This Row],[Tasa del Impuesto]]*Tabla1[[#This Row],[Honorarios Cobrados]],"")</f>
        <v/>
      </c>
      <c r="T234" s="58"/>
      <c r="U234" s="58"/>
      <c r="V234" s="66"/>
      <c r="W234" s="66"/>
    </row>
    <row r="235" spans="1:23" ht="16" x14ac:dyDescent="0.2">
      <c r="A235" s="119"/>
      <c r="B235" s="120"/>
      <c r="C235" s="120"/>
      <c r="D235" s="120"/>
      <c r="E235" s="120"/>
      <c r="F235" s="120"/>
      <c r="G235" s="120"/>
      <c r="H235" s="120"/>
      <c r="I235" s="120"/>
      <c r="J235" s="120"/>
      <c r="K235" s="61"/>
      <c r="L235" s="120"/>
      <c r="M235" s="120"/>
      <c r="N235" s="121"/>
      <c r="O235" s="120"/>
      <c r="P235" s="122"/>
      <c r="Q235" s="71">
        <v>0.03</v>
      </c>
      <c r="R235" s="72" t="str">
        <f>IF(Tabla1[[#This Row],[¿Se recaudó el Impuesto?]]="SI",Tabla1[[#This Row],[Tasa del Impuesto]]*Tabla1[[#This Row],[Honorarios Cobrados]],"")</f>
        <v/>
      </c>
      <c r="S235" s="72" t="str">
        <f>IF(Tabla1[[#This Row],[¿Se recaudó el Impuesto?]]="no",Tabla1[[#This Row],[Tasa del Impuesto]]*Tabla1[[#This Row],[Honorarios Cobrados]],"")</f>
        <v/>
      </c>
      <c r="T235" s="58"/>
      <c r="U235" s="58"/>
      <c r="V235" s="66"/>
      <c r="W235" s="66"/>
    </row>
    <row r="236" spans="1:23" ht="16" x14ac:dyDescent="0.2">
      <c r="A236" s="119"/>
      <c r="B236" s="120"/>
      <c r="C236" s="120"/>
      <c r="D236" s="120"/>
      <c r="E236" s="120"/>
      <c r="F236" s="120"/>
      <c r="G236" s="120"/>
      <c r="H236" s="120"/>
      <c r="I236" s="120"/>
      <c r="J236" s="120"/>
      <c r="K236" s="54"/>
      <c r="L236" s="120"/>
      <c r="M236" s="120"/>
      <c r="N236" s="121"/>
      <c r="O236" s="120"/>
      <c r="P236" s="122"/>
      <c r="Q236" s="71">
        <v>0.03</v>
      </c>
      <c r="R236" s="72" t="str">
        <f>IF(Tabla1[[#This Row],[¿Se recaudó el Impuesto?]]="SI",Tabla1[[#This Row],[Tasa del Impuesto]]*Tabla1[[#This Row],[Honorarios Cobrados]],"")</f>
        <v/>
      </c>
      <c r="S236" s="72" t="str">
        <f>IF(Tabla1[[#This Row],[¿Se recaudó el Impuesto?]]="no",Tabla1[[#This Row],[Tasa del Impuesto]]*Tabla1[[#This Row],[Honorarios Cobrados]],"")</f>
        <v/>
      </c>
      <c r="T236" s="58"/>
      <c r="U236" s="58"/>
      <c r="V236" s="66"/>
      <c r="W236" s="66"/>
    </row>
    <row r="237" spans="1:23" ht="16" x14ac:dyDescent="0.2">
      <c r="A237" s="119"/>
      <c r="B237" s="120"/>
      <c r="C237" s="120"/>
      <c r="D237" s="120"/>
      <c r="E237" s="120"/>
      <c r="F237" s="120"/>
      <c r="G237" s="120"/>
      <c r="H237" s="120"/>
      <c r="I237" s="120"/>
      <c r="J237" s="120"/>
      <c r="K237" s="61"/>
      <c r="L237" s="120"/>
      <c r="M237" s="120"/>
      <c r="N237" s="121"/>
      <c r="O237" s="120"/>
      <c r="P237" s="122"/>
      <c r="Q237" s="71">
        <v>0.03</v>
      </c>
      <c r="R237" s="72" t="str">
        <f>IF(Tabla1[[#This Row],[¿Se recaudó el Impuesto?]]="SI",Tabla1[[#This Row],[Tasa del Impuesto]]*Tabla1[[#This Row],[Honorarios Cobrados]],"")</f>
        <v/>
      </c>
      <c r="S237" s="72" t="str">
        <f>IF(Tabla1[[#This Row],[¿Se recaudó el Impuesto?]]="no",Tabla1[[#This Row],[Tasa del Impuesto]]*Tabla1[[#This Row],[Honorarios Cobrados]],"")</f>
        <v/>
      </c>
      <c r="T237" s="58"/>
      <c r="U237" s="58"/>
      <c r="V237" s="66"/>
      <c r="W237" s="66"/>
    </row>
    <row r="238" spans="1:23" ht="16" x14ac:dyDescent="0.2">
      <c r="A238" s="119"/>
      <c r="B238" s="120"/>
      <c r="C238" s="120"/>
      <c r="D238" s="120"/>
      <c r="E238" s="120"/>
      <c r="F238" s="120"/>
      <c r="G238" s="120"/>
      <c r="H238" s="120"/>
      <c r="I238" s="120"/>
      <c r="J238" s="120"/>
      <c r="K238" s="54"/>
      <c r="L238" s="120"/>
      <c r="M238" s="120"/>
      <c r="N238" s="121"/>
      <c r="O238" s="120"/>
      <c r="P238" s="122"/>
      <c r="Q238" s="71">
        <v>0.03</v>
      </c>
      <c r="R238" s="72" t="str">
        <f>IF(Tabla1[[#This Row],[¿Se recaudó el Impuesto?]]="SI",Tabla1[[#This Row],[Tasa del Impuesto]]*Tabla1[[#This Row],[Honorarios Cobrados]],"")</f>
        <v/>
      </c>
      <c r="S238" s="72" t="str">
        <f>IF(Tabla1[[#This Row],[¿Se recaudó el Impuesto?]]="no",Tabla1[[#This Row],[Tasa del Impuesto]]*Tabla1[[#This Row],[Honorarios Cobrados]],"")</f>
        <v/>
      </c>
      <c r="T238" s="58"/>
      <c r="U238" s="58"/>
      <c r="V238" s="66"/>
      <c r="W238" s="66"/>
    </row>
    <row r="239" spans="1:23" ht="16" x14ac:dyDescent="0.2">
      <c r="A239" s="119"/>
      <c r="B239" s="120"/>
      <c r="C239" s="120"/>
      <c r="D239" s="120"/>
      <c r="E239" s="120"/>
      <c r="F239" s="120"/>
      <c r="G239" s="120"/>
      <c r="H239" s="120"/>
      <c r="I239" s="120"/>
      <c r="J239" s="120"/>
      <c r="K239" s="61"/>
      <c r="L239" s="120"/>
      <c r="M239" s="120"/>
      <c r="N239" s="121"/>
      <c r="O239" s="120"/>
      <c r="P239" s="122"/>
      <c r="Q239" s="71">
        <v>0.03</v>
      </c>
      <c r="R239" s="72" t="str">
        <f>IF(Tabla1[[#This Row],[¿Se recaudó el Impuesto?]]="SI",Tabla1[[#This Row],[Tasa del Impuesto]]*Tabla1[[#This Row],[Honorarios Cobrados]],"")</f>
        <v/>
      </c>
      <c r="S239" s="72" t="str">
        <f>IF(Tabla1[[#This Row],[¿Se recaudó el Impuesto?]]="no",Tabla1[[#This Row],[Tasa del Impuesto]]*Tabla1[[#This Row],[Honorarios Cobrados]],"")</f>
        <v/>
      </c>
      <c r="T239" s="58"/>
      <c r="U239" s="58"/>
      <c r="V239" s="66"/>
      <c r="W239" s="66"/>
    </row>
    <row r="240" spans="1:23" ht="16" x14ac:dyDescent="0.2">
      <c r="A240" s="119"/>
      <c r="B240" s="120"/>
      <c r="C240" s="120"/>
      <c r="D240" s="120"/>
      <c r="E240" s="120"/>
      <c r="F240" s="120"/>
      <c r="G240" s="120"/>
      <c r="H240" s="120"/>
      <c r="I240" s="120"/>
      <c r="J240" s="120"/>
      <c r="K240" s="54"/>
      <c r="L240" s="120"/>
      <c r="M240" s="120"/>
      <c r="N240" s="121"/>
      <c r="O240" s="120"/>
      <c r="P240" s="122"/>
      <c r="Q240" s="71">
        <v>0.03</v>
      </c>
      <c r="R240" s="72" t="str">
        <f>IF(Tabla1[[#This Row],[¿Se recaudó el Impuesto?]]="SI",Tabla1[[#This Row],[Tasa del Impuesto]]*Tabla1[[#This Row],[Honorarios Cobrados]],"")</f>
        <v/>
      </c>
      <c r="S240" s="72" t="str">
        <f>IF(Tabla1[[#This Row],[¿Se recaudó el Impuesto?]]="no",Tabla1[[#This Row],[Tasa del Impuesto]]*Tabla1[[#This Row],[Honorarios Cobrados]],"")</f>
        <v/>
      </c>
      <c r="T240" s="58"/>
      <c r="U240" s="58"/>
      <c r="V240" s="66"/>
      <c r="W240" s="66"/>
    </row>
    <row r="241" spans="1:23" ht="16" x14ac:dyDescent="0.2">
      <c r="A241" s="119"/>
      <c r="B241" s="120"/>
      <c r="C241" s="120"/>
      <c r="D241" s="120"/>
      <c r="E241" s="120"/>
      <c r="F241" s="120"/>
      <c r="G241" s="120"/>
      <c r="H241" s="120"/>
      <c r="I241" s="120"/>
      <c r="J241" s="120"/>
      <c r="K241" s="61"/>
      <c r="L241" s="120"/>
      <c r="M241" s="120"/>
      <c r="N241" s="121"/>
      <c r="O241" s="120"/>
      <c r="P241" s="122"/>
      <c r="Q241" s="71">
        <v>0.03</v>
      </c>
      <c r="R241" s="72" t="str">
        <f>IF(Tabla1[[#This Row],[¿Se recaudó el Impuesto?]]="SI",Tabla1[[#This Row],[Tasa del Impuesto]]*Tabla1[[#This Row],[Honorarios Cobrados]],"")</f>
        <v/>
      </c>
      <c r="S241" s="72" t="str">
        <f>IF(Tabla1[[#This Row],[¿Se recaudó el Impuesto?]]="no",Tabla1[[#This Row],[Tasa del Impuesto]]*Tabla1[[#This Row],[Honorarios Cobrados]],"")</f>
        <v/>
      </c>
      <c r="T241" s="58"/>
      <c r="U241" s="58"/>
      <c r="V241" s="66"/>
      <c r="W241" s="66"/>
    </row>
    <row r="242" spans="1:23" ht="16" x14ac:dyDescent="0.2">
      <c r="A242" s="119"/>
      <c r="B242" s="120"/>
      <c r="C242" s="120"/>
      <c r="D242" s="120"/>
      <c r="E242" s="120"/>
      <c r="F242" s="120"/>
      <c r="G242" s="120"/>
      <c r="H242" s="120"/>
      <c r="I242" s="120"/>
      <c r="J242" s="120"/>
      <c r="K242" s="54"/>
      <c r="L242" s="120"/>
      <c r="M242" s="120"/>
      <c r="N242" s="121"/>
      <c r="O242" s="120"/>
      <c r="P242" s="122"/>
      <c r="Q242" s="71">
        <v>0.03</v>
      </c>
      <c r="R242" s="72" t="str">
        <f>IF(Tabla1[[#This Row],[¿Se recaudó el Impuesto?]]="SI",Tabla1[[#This Row],[Tasa del Impuesto]]*Tabla1[[#This Row],[Honorarios Cobrados]],"")</f>
        <v/>
      </c>
      <c r="S242" s="72" t="str">
        <f>IF(Tabla1[[#This Row],[¿Se recaudó el Impuesto?]]="no",Tabla1[[#This Row],[Tasa del Impuesto]]*Tabla1[[#This Row],[Honorarios Cobrados]],"")</f>
        <v/>
      </c>
      <c r="T242" s="58"/>
      <c r="U242" s="58"/>
      <c r="V242" s="66"/>
      <c r="W242" s="66"/>
    </row>
    <row r="243" spans="1:23" ht="16" x14ac:dyDescent="0.2">
      <c r="A243" s="119"/>
      <c r="B243" s="120"/>
      <c r="C243" s="120"/>
      <c r="D243" s="120"/>
      <c r="E243" s="120"/>
      <c r="F243" s="120"/>
      <c r="G243" s="120"/>
      <c r="H243" s="120"/>
      <c r="I243" s="120"/>
      <c r="J243" s="120"/>
      <c r="K243" s="61"/>
      <c r="L243" s="120"/>
      <c r="M243" s="120"/>
      <c r="N243" s="121"/>
      <c r="O243" s="120"/>
      <c r="P243" s="122"/>
      <c r="Q243" s="71">
        <v>0.03</v>
      </c>
      <c r="R243" s="72" t="str">
        <f>IF(Tabla1[[#This Row],[¿Se recaudó el Impuesto?]]="SI",Tabla1[[#This Row],[Tasa del Impuesto]]*Tabla1[[#This Row],[Honorarios Cobrados]],"")</f>
        <v/>
      </c>
      <c r="S243" s="72" t="str">
        <f>IF(Tabla1[[#This Row],[¿Se recaudó el Impuesto?]]="no",Tabla1[[#This Row],[Tasa del Impuesto]]*Tabla1[[#This Row],[Honorarios Cobrados]],"")</f>
        <v/>
      </c>
      <c r="T243" s="58"/>
      <c r="U243" s="58"/>
      <c r="V243" s="66"/>
      <c r="W243" s="66"/>
    </row>
    <row r="244" spans="1:23" ht="16" x14ac:dyDescent="0.2">
      <c r="A244" s="119"/>
      <c r="B244" s="120"/>
      <c r="C244" s="120"/>
      <c r="D244" s="120"/>
      <c r="E244" s="120"/>
      <c r="F244" s="120"/>
      <c r="G244" s="120"/>
      <c r="H244" s="120"/>
      <c r="I244" s="120"/>
      <c r="J244" s="120"/>
      <c r="K244" s="54"/>
      <c r="L244" s="120"/>
      <c r="M244" s="120"/>
      <c r="N244" s="121"/>
      <c r="O244" s="120"/>
      <c r="P244" s="122"/>
      <c r="Q244" s="71">
        <v>0.03</v>
      </c>
      <c r="R244" s="72" t="str">
        <f>IF(Tabla1[[#This Row],[¿Se recaudó el Impuesto?]]="SI",Tabla1[[#This Row],[Tasa del Impuesto]]*Tabla1[[#This Row],[Honorarios Cobrados]],"")</f>
        <v/>
      </c>
      <c r="S244" s="72" t="str">
        <f>IF(Tabla1[[#This Row],[¿Se recaudó el Impuesto?]]="no",Tabla1[[#This Row],[Tasa del Impuesto]]*Tabla1[[#This Row],[Honorarios Cobrados]],"")</f>
        <v/>
      </c>
      <c r="T244" s="58"/>
      <c r="U244" s="58"/>
      <c r="V244" s="66"/>
      <c r="W244" s="66"/>
    </row>
    <row r="245" spans="1:23" ht="16" x14ac:dyDescent="0.2">
      <c r="A245" s="119"/>
      <c r="B245" s="120"/>
      <c r="C245" s="120"/>
      <c r="D245" s="120"/>
      <c r="E245" s="120"/>
      <c r="F245" s="120"/>
      <c r="G245" s="120"/>
      <c r="H245" s="120"/>
      <c r="I245" s="120"/>
      <c r="J245" s="120"/>
      <c r="K245" s="61"/>
      <c r="L245" s="120"/>
      <c r="M245" s="120"/>
      <c r="N245" s="121"/>
      <c r="O245" s="120"/>
      <c r="P245" s="122"/>
      <c r="Q245" s="71">
        <v>0.03</v>
      </c>
      <c r="R245" s="72" t="str">
        <f>IF(Tabla1[[#This Row],[¿Se recaudó el Impuesto?]]="SI",Tabla1[[#This Row],[Tasa del Impuesto]]*Tabla1[[#This Row],[Honorarios Cobrados]],"")</f>
        <v/>
      </c>
      <c r="S245" s="72" t="str">
        <f>IF(Tabla1[[#This Row],[¿Se recaudó el Impuesto?]]="no",Tabla1[[#This Row],[Tasa del Impuesto]]*Tabla1[[#This Row],[Honorarios Cobrados]],"")</f>
        <v/>
      </c>
      <c r="T245" s="58"/>
      <c r="U245" s="58"/>
      <c r="V245" s="66"/>
      <c r="W245" s="66"/>
    </row>
    <row r="246" spans="1:23" ht="16" x14ac:dyDescent="0.2">
      <c r="A246" s="119"/>
      <c r="B246" s="120"/>
      <c r="C246" s="120"/>
      <c r="D246" s="120"/>
      <c r="E246" s="120"/>
      <c r="F246" s="120"/>
      <c r="G246" s="120"/>
      <c r="H246" s="120"/>
      <c r="I246" s="120"/>
      <c r="J246" s="120"/>
      <c r="K246" s="54"/>
      <c r="L246" s="120"/>
      <c r="M246" s="120"/>
      <c r="N246" s="121"/>
      <c r="O246" s="120"/>
      <c r="P246" s="122"/>
      <c r="Q246" s="71">
        <v>0.03</v>
      </c>
      <c r="R246" s="72" t="str">
        <f>IF(Tabla1[[#This Row],[¿Se recaudó el Impuesto?]]="SI",Tabla1[[#This Row],[Tasa del Impuesto]]*Tabla1[[#This Row],[Honorarios Cobrados]],"")</f>
        <v/>
      </c>
      <c r="S246" s="72" t="str">
        <f>IF(Tabla1[[#This Row],[¿Se recaudó el Impuesto?]]="no",Tabla1[[#This Row],[Tasa del Impuesto]]*Tabla1[[#This Row],[Honorarios Cobrados]],"")</f>
        <v/>
      </c>
      <c r="T246" s="58"/>
      <c r="U246" s="58"/>
      <c r="V246" s="66"/>
      <c r="W246" s="66"/>
    </row>
    <row r="247" spans="1:23" ht="16" x14ac:dyDescent="0.2">
      <c r="A247" s="119"/>
      <c r="B247" s="120"/>
      <c r="C247" s="120"/>
      <c r="D247" s="120"/>
      <c r="E247" s="120"/>
      <c r="F247" s="120"/>
      <c r="G247" s="120"/>
      <c r="H247" s="120"/>
      <c r="I247" s="120"/>
      <c r="J247" s="120"/>
      <c r="K247" s="61"/>
      <c r="L247" s="120"/>
      <c r="M247" s="120"/>
      <c r="N247" s="121"/>
      <c r="O247" s="120"/>
      <c r="P247" s="122"/>
      <c r="Q247" s="71">
        <v>0.03</v>
      </c>
      <c r="R247" s="72" t="str">
        <f>IF(Tabla1[[#This Row],[¿Se recaudó el Impuesto?]]="SI",Tabla1[[#This Row],[Tasa del Impuesto]]*Tabla1[[#This Row],[Honorarios Cobrados]],"")</f>
        <v/>
      </c>
      <c r="S247" s="72" t="str">
        <f>IF(Tabla1[[#This Row],[¿Se recaudó el Impuesto?]]="no",Tabla1[[#This Row],[Tasa del Impuesto]]*Tabla1[[#This Row],[Honorarios Cobrados]],"")</f>
        <v/>
      </c>
      <c r="T247" s="58"/>
      <c r="U247" s="58"/>
      <c r="V247" s="66"/>
      <c r="W247" s="66"/>
    </row>
    <row r="248" spans="1:23" ht="16" x14ac:dyDescent="0.2">
      <c r="A248" s="119"/>
      <c r="B248" s="120"/>
      <c r="C248" s="120"/>
      <c r="D248" s="120"/>
      <c r="E248" s="120"/>
      <c r="F248" s="120"/>
      <c r="G248" s="120"/>
      <c r="H248" s="120"/>
      <c r="I248" s="120"/>
      <c r="J248" s="120"/>
      <c r="K248" s="54"/>
      <c r="L248" s="120"/>
      <c r="M248" s="120"/>
      <c r="N248" s="121"/>
      <c r="O248" s="120"/>
      <c r="P248" s="122"/>
      <c r="Q248" s="71">
        <v>0.03</v>
      </c>
      <c r="R248" s="72" t="str">
        <f>IF(Tabla1[[#This Row],[¿Se recaudó el Impuesto?]]="SI",Tabla1[[#This Row],[Tasa del Impuesto]]*Tabla1[[#This Row],[Honorarios Cobrados]],"")</f>
        <v/>
      </c>
      <c r="S248" s="72" t="str">
        <f>IF(Tabla1[[#This Row],[¿Se recaudó el Impuesto?]]="no",Tabla1[[#This Row],[Tasa del Impuesto]]*Tabla1[[#This Row],[Honorarios Cobrados]],"")</f>
        <v/>
      </c>
      <c r="T248" s="58"/>
      <c r="U248" s="58"/>
      <c r="V248" s="66"/>
      <c r="W248" s="66"/>
    </row>
    <row r="249" spans="1:23" ht="16" x14ac:dyDescent="0.2">
      <c r="A249" s="119"/>
      <c r="B249" s="120"/>
      <c r="C249" s="120"/>
      <c r="D249" s="120"/>
      <c r="E249" s="120"/>
      <c r="F249" s="120"/>
      <c r="G249" s="120"/>
      <c r="H249" s="120"/>
      <c r="I249" s="120"/>
      <c r="J249" s="120"/>
      <c r="K249" s="61"/>
      <c r="L249" s="120"/>
      <c r="M249" s="120"/>
      <c r="N249" s="121"/>
      <c r="O249" s="120"/>
      <c r="P249" s="122"/>
      <c r="Q249" s="71">
        <v>0.03</v>
      </c>
      <c r="R249" s="72" t="str">
        <f>IF(Tabla1[[#This Row],[¿Se recaudó el Impuesto?]]="SI",Tabla1[[#This Row],[Tasa del Impuesto]]*Tabla1[[#This Row],[Honorarios Cobrados]],"")</f>
        <v/>
      </c>
      <c r="S249" s="72" t="str">
        <f>IF(Tabla1[[#This Row],[¿Se recaudó el Impuesto?]]="no",Tabla1[[#This Row],[Tasa del Impuesto]]*Tabla1[[#This Row],[Honorarios Cobrados]],"")</f>
        <v/>
      </c>
      <c r="T249" s="58"/>
      <c r="U249" s="58"/>
      <c r="V249" s="66"/>
      <c r="W249" s="66"/>
    </row>
    <row r="250" spans="1:23" ht="16" x14ac:dyDescent="0.2">
      <c r="A250" s="119"/>
      <c r="B250" s="120"/>
      <c r="C250" s="120"/>
      <c r="D250" s="120"/>
      <c r="E250" s="120"/>
      <c r="F250" s="120"/>
      <c r="G250" s="120"/>
      <c r="H250" s="120"/>
      <c r="I250" s="120"/>
      <c r="J250" s="120"/>
      <c r="K250" s="54"/>
      <c r="L250" s="120"/>
      <c r="M250" s="120"/>
      <c r="N250" s="121"/>
      <c r="O250" s="120"/>
      <c r="P250" s="122"/>
      <c r="Q250" s="71">
        <v>0.03</v>
      </c>
      <c r="R250" s="72" t="str">
        <f>IF(Tabla1[[#This Row],[¿Se recaudó el Impuesto?]]="SI",Tabla1[[#This Row],[Tasa del Impuesto]]*Tabla1[[#This Row],[Honorarios Cobrados]],"")</f>
        <v/>
      </c>
      <c r="S250" s="72" t="str">
        <f>IF(Tabla1[[#This Row],[¿Se recaudó el Impuesto?]]="no",Tabla1[[#This Row],[Tasa del Impuesto]]*Tabla1[[#This Row],[Honorarios Cobrados]],"")</f>
        <v/>
      </c>
      <c r="T250" s="58"/>
      <c r="U250" s="58"/>
      <c r="V250" s="66"/>
      <c r="W250" s="66"/>
    </row>
    <row r="251" spans="1:23" ht="16" x14ac:dyDescent="0.2">
      <c r="A251" s="119"/>
      <c r="B251" s="120"/>
      <c r="C251" s="120"/>
      <c r="D251" s="120"/>
      <c r="E251" s="120"/>
      <c r="F251" s="120"/>
      <c r="G251" s="120"/>
      <c r="H251" s="120"/>
      <c r="I251" s="120"/>
      <c r="J251" s="120"/>
      <c r="K251" s="61"/>
      <c r="L251" s="120"/>
      <c r="M251" s="120"/>
      <c r="N251" s="121"/>
      <c r="O251" s="120"/>
      <c r="P251" s="122"/>
      <c r="Q251" s="71">
        <v>0.03</v>
      </c>
      <c r="R251" s="72" t="str">
        <f>IF(Tabla1[[#This Row],[¿Se recaudó el Impuesto?]]="SI",Tabla1[[#This Row],[Tasa del Impuesto]]*Tabla1[[#This Row],[Honorarios Cobrados]],"")</f>
        <v/>
      </c>
      <c r="S251" s="72" t="str">
        <f>IF(Tabla1[[#This Row],[¿Se recaudó el Impuesto?]]="no",Tabla1[[#This Row],[Tasa del Impuesto]]*Tabla1[[#This Row],[Honorarios Cobrados]],"")</f>
        <v/>
      </c>
      <c r="T251" s="58"/>
      <c r="U251" s="58"/>
      <c r="V251" s="66"/>
      <c r="W251" s="66"/>
    </row>
    <row r="252" spans="1:23" ht="16" x14ac:dyDescent="0.2">
      <c r="A252" s="119"/>
      <c r="B252" s="120"/>
      <c r="C252" s="120"/>
      <c r="D252" s="120"/>
      <c r="E252" s="120"/>
      <c r="F252" s="120"/>
      <c r="G252" s="120"/>
      <c r="H252" s="120"/>
      <c r="I252" s="120"/>
      <c r="J252" s="120"/>
      <c r="K252" s="54"/>
      <c r="L252" s="120"/>
      <c r="M252" s="120"/>
      <c r="N252" s="121"/>
      <c r="O252" s="120"/>
      <c r="P252" s="122"/>
      <c r="Q252" s="71">
        <v>0.03</v>
      </c>
      <c r="R252" s="72" t="str">
        <f>IF(Tabla1[[#This Row],[¿Se recaudó el Impuesto?]]="SI",Tabla1[[#This Row],[Tasa del Impuesto]]*Tabla1[[#This Row],[Honorarios Cobrados]],"")</f>
        <v/>
      </c>
      <c r="S252" s="72" t="str">
        <f>IF(Tabla1[[#This Row],[¿Se recaudó el Impuesto?]]="no",Tabla1[[#This Row],[Tasa del Impuesto]]*Tabla1[[#This Row],[Honorarios Cobrados]],"")</f>
        <v/>
      </c>
      <c r="T252" s="58"/>
      <c r="U252" s="58"/>
      <c r="V252" s="66"/>
      <c r="W252" s="66"/>
    </row>
    <row r="253" spans="1:23" ht="16" x14ac:dyDescent="0.2">
      <c r="A253" s="119"/>
      <c r="B253" s="120"/>
      <c r="C253" s="120"/>
      <c r="D253" s="120"/>
      <c r="E253" s="120"/>
      <c r="F253" s="120"/>
      <c r="G253" s="120"/>
      <c r="H253" s="120"/>
      <c r="I253" s="120"/>
      <c r="J253" s="120"/>
      <c r="K253" s="61"/>
      <c r="L253" s="120"/>
      <c r="M253" s="120"/>
      <c r="N253" s="121"/>
      <c r="O253" s="120"/>
      <c r="P253" s="122"/>
      <c r="Q253" s="71">
        <v>0.03</v>
      </c>
      <c r="R253" s="72" t="str">
        <f>IF(Tabla1[[#This Row],[¿Se recaudó el Impuesto?]]="SI",Tabla1[[#This Row],[Tasa del Impuesto]]*Tabla1[[#This Row],[Honorarios Cobrados]],"")</f>
        <v/>
      </c>
      <c r="S253" s="72" t="str">
        <f>IF(Tabla1[[#This Row],[¿Se recaudó el Impuesto?]]="no",Tabla1[[#This Row],[Tasa del Impuesto]]*Tabla1[[#This Row],[Honorarios Cobrados]],"")</f>
        <v/>
      </c>
      <c r="T253" s="58"/>
      <c r="U253" s="58"/>
      <c r="V253" s="66"/>
      <c r="W253" s="66"/>
    </row>
    <row r="254" spans="1:23" ht="16" x14ac:dyDescent="0.2">
      <c r="A254" s="119"/>
      <c r="B254" s="120"/>
      <c r="C254" s="120"/>
      <c r="D254" s="120"/>
      <c r="E254" s="120"/>
      <c r="F254" s="120"/>
      <c r="G254" s="120"/>
      <c r="H254" s="120"/>
      <c r="I254" s="120"/>
      <c r="J254" s="120"/>
      <c r="K254" s="54"/>
      <c r="L254" s="120"/>
      <c r="M254" s="120"/>
      <c r="N254" s="121"/>
      <c r="O254" s="120"/>
      <c r="P254" s="122"/>
      <c r="Q254" s="71">
        <v>0.03</v>
      </c>
      <c r="R254" s="72" t="str">
        <f>IF(Tabla1[[#This Row],[¿Se recaudó el Impuesto?]]="SI",Tabla1[[#This Row],[Tasa del Impuesto]]*Tabla1[[#This Row],[Honorarios Cobrados]],"")</f>
        <v/>
      </c>
      <c r="S254" s="72" t="str">
        <f>IF(Tabla1[[#This Row],[¿Se recaudó el Impuesto?]]="no",Tabla1[[#This Row],[Tasa del Impuesto]]*Tabla1[[#This Row],[Honorarios Cobrados]],"")</f>
        <v/>
      </c>
      <c r="T254" s="58"/>
      <c r="U254" s="58"/>
      <c r="V254" s="66"/>
      <c r="W254" s="66"/>
    </row>
    <row r="255" spans="1:23" ht="16" x14ac:dyDescent="0.2">
      <c r="A255" s="119"/>
      <c r="B255" s="120"/>
      <c r="C255" s="120"/>
      <c r="D255" s="120"/>
      <c r="E255" s="120"/>
      <c r="F255" s="120"/>
      <c r="G255" s="120"/>
      <c r="H255" s="120"/>
      <c r="I255" s="120"/>
      <c r="J255" s="120"/>
      <c r="K255" s="61"/>
      <c r="L255" s="120"/>
      <c r="M255" s="120"/>
      <c r="N255" s="121"/>
      <c r="O255" s="120"/>
      <c r="P255" s="122"/>
      <c r="Q255" s="71">
        <v>0.03</v>
      </c>
      <c r="R255" s="72" t="str">
        <f>IF(Tabla1[[#This Row],[¿Se recaudó el Impuesto?]]="SI",Tabla1[[#This Row],[Tasa del Impuesto]]*Tabla1[[#This Row],[Honorarios Cobrados]],"")</f>
        <v/>
      </c>
      <c r="S255" s="72" t="str">
        <f>IF(Tabla1[[#This Row],[¿Se recaudó el Impuesto?]]="no",Tabla1[[#This Row],[Tasa del Impuesto]]*Tabla1[[#This Row],[Honorarios Cobrados]],"")</f>
        <v/>
      </c>
      <c r="T255" s="58"/>
      <c r="U255" s="58"/>
      <c r="V255" s="66"/>
      <c r="W255" s="66"/>
    </row>
    <row r="256" spans="1:23" ht="16" x14ac:dyDescent="0.2">
      <c r="A256" s="119"/>
      <c r="B256" s="120"/>
      <c r="C256" s="120"/>
      <c r="D256" s="120"/>
      <c r="E256" s="120"/>
      <c r="F256" s="120"/>
      <c r="G256" s="120"/>
      <c r="H256" s="120"/>
      <c r="I256" s="120"/>
      <c r="J256" s="120"/>
      <c r="K256" s="54"/>
      <c r="L256" s="120"/>
      <c r="M256" s="120"/>
      <c r="N256" s="121"/>
      <c r="O256" s="120"/>
      <c r="P256" s="122"/>
      <c r="Q256" s="71">
        <v>0.03</v>
      </c>
      <c r="R256" s="72" t="str">
        <f>IF(Tabla1[[#This Row],[¿Se recaudó el Impuesto?]]="SI",Tabla1[[#This Row],[Tasa del Impuesto]]*Tabla1[[#This Row],[Honorarios Cobrados]],"")</f>
        <v/>
      </c>
      <c r="S256" s="72" t="str">
        <f>IF(Tabla1[[#This Row],[¿Se recaudó el Impuesto?]]="no",Tabla1[[#This Row],[Tasa del Impuesto]]*Tabla1[[#This Row],[Honorarios Cobrados]],"")</f>
        <v/>
      </c>
      <c r="T256" s="58"/>
      <c r="U256" s="58"/>
      <c r="V256" s="66"/>
      <c r="W256" s="66"/>
    </row>
    <row r="257" spans="1:23" ht="16" x14ac:dyDescent="0.2">
      <c r="A257" s="119"/>
      <c r="B257" s="120"/>
      <c r="C257" s="120"/>
      <c r="D257" s="120"/>
      <c r="E257" s="120"/>
      <c r="F257" s="120"/>
      <c r="G257" s="120"/>
      <c r="H257" s="120"/>
      <c r="I257" s="120"/>
      <c r="J257" s="120"/>
      <c r="K257" s="61"/>
      <c r="L257" s="120"/>
      <c r="M257" s="120"/>
      <c r="N257" s="121"/>
      <c r="O257" s="120"/>
      <c r="P257" s="122"/>
      <c r="Q257" s="71">
        <v>0.03</v>
      </c>
      <c r="R257" s="72" t="str">
        <f>IF(Tabla1[[#This Row],[¿Se recaudó el Impuesto?]]="SI",Tabla1[[#This Row],[Tasa del Impuesto]]*Tabla1[[#This Row],[Honorarios Cobrados]],"")</f>
        <v/>
      </c>
      <c r="S257" s="72" t="str">
        <f>IF(Tabla1[[#This Row],[¿Se recaudó el Impuesto?]]="no",Tabla1[[#This Row],[Tasa del Impuesto]]*Tabla1[[#This Row],[Honorarios Cobrados]],"")</f>
        <v/>
      </c>
      <c r="T257" s="58"/>
      <c r="U257" s="58"/>
      <c r="V257" s="66"/>
      <c r="W257" s="66"/>
    </row>
    <row r="258" spans="1:23" ht="16" x14ac:dyDescent="0.2">
      <c r="A258" s="119"/>
      <c r="B258" s="120"/>
      <c r="C258" s="120"/>
      <c r="D258" s="120"/>
      <c r="E258" s="120"/>
      <c r="F258" s="120"/>
      <c r="G258" s="120"/>
      <c r="H258" s="120"/>
      <c r="I258" s="120"/>
      <c r="J258" s="120"/>
      <c r="K258" s="54"/>
      <c r="L258" s="120"/>
      <c r="M258" s="120"/>
      <c r="N258" s="121"/>
      <c r="O258" s="120"/>
      <c r="P258" s="122"/>
      <c r="Q258" s="71">
        <v>0.03</v>
      </c>
      <c r="R258" s="72" t="str">
        <f>IF(Tabla1[[#This Row],[¿Se recaudó el Impuesto?]]="SI",Tabla1[[#This Row],[Tasa del Impuesto]]*Tabla1[[#This Row],[Honorarios Cobrados]],"")</f>
        <v/>
      </c>
      <c r="S258" s="72" t="str">
        <f>IF(Tabla1[[#This Row],[¿Se recaudó el Impuesto?]]="no",Tabla1[[#This Row],[Tasa del Impuesto]]*Tabla1[[#This Row],[Honorarios Cobrados]],"")</f>
        <v/>
      </c>
      <c r="T258" s="58"/>
      <c r="U258" s="58"/>
      <c r="V258" s="66"/>
      <c r="W258" s="66"/>
    </row>
    <row r="259" spans="1:23" ht="16" x14ac:dyDescent="0.2">
      <c r="A259" s="119"/>
      <c r="B259" s="120"/>
      <c r="C259" s="120"/>
      <c r="D259" s="120"/>
      <c r="E259" s="120"/>
      <c r="F259" s="120"/>
      <c r="G259" s="120"/>
      <c r="H259" s="120"/>
      <c r="I259" s="120"/>
      <c r="J259" s="120"/>
      <c r="K259" s="61"/>
      <c r="L259" s="120"/>
      <c r="M259" s="120"/>
      <c r="N259" s="121"/>
      <c r="O259" s="120"/>
      <c r="P259" s="122"/>
      <c r="Q259" s="71">
        <v>0.03</v>
      </c>
      <c r="R259" s="72" t="str">
        <f>IF(Tabla1[[#This Row],[¿Se recaudó el Impuesto?]]="SI",Tabla1[[#This Row],[Tasa del Impuesto]]*Tabla1[[#This Row],[Honorarios Cobrados]],"")</f>
        <v/>
      </c>
      <c r="S259" s="72" t="str">
        <f>IF(Tabla1[[#This Row],[¿Se recaudó el Impuesto?]]="no",Tabla1[[#This Row],[Tasa del Impuesto]]*Tabla1[[#This Row],[Honorarios Cobrados]],"")</f>
        <v/>
      </c>
      <c r="T259" s="58"/>
      <c r="U259" s="58"/>
      <c r="V259" s="66"/>
      <c r="W259" s="66"/>
    </row>
    <row r="260" spans="1:23" ht="16" x14ac:dyDescent="0.2">
      <c r="A260" s="119"/>
      <c r="B260" s="120"/>
      <c r="C260" s="120"/>
      <c r="D260" s="120"/>
      <c r="E260" s="120"/>
      <c r="F260" s="120"/>
      <c r="G260" s="120"/>
      <c r="H260" s="120"/>
      <c r="I260" s="120"/>
      <c r="J260" s="120"/>
      <c r="K260" s="54"/>
      <c r="L260" s="120"/>
      <c r="M260" s="120"/>
      <c r="N260" s="121"/>
      <c r="O260" s="120"/>
      <c r="P260" s="122"/>
      <c r="Q260" s="71">
        <v>0.03</v>
      </c>
      <c r="R260" s="72" t="str">
        <f>IF(Tabla1[[#This Row],[¿Se recaudó el Impuesto?]]="SI",Tabla1[[#This Row],[Tasa del Impuesto]]*Tabla1[[#This Row],[Honorarios Cobrados]],"")</f>
        <v/>
      </c>
      <c r="S260" s="72" t="str">
        <f>IF(Tabla1[[#This Row],[¿Se recaudó el Impuesto?]]="no",Tabla1[[#This Row],[Tasa del Impuesto]]*Tabla1[[#This Row],[Honorarios Cobrados]],"")</f>
        <v/>
      </c>
      <c r="T260" s="58"/>
      <c r="U260" s="58"/>
      <c r="V260" s="66"/>
      <c r="W260" s="66"/>
    </row>
    <row r="261" spans="1:23" ht="16" x14ac:dyDescent="0.2">
      <c r="A261" s="119"/>
      <c r="B261" s="120"/>
      <c r="C261" s="120"/>
      <c r="D261" s="120"/>
      <c r="E261" s="120"/>
      <c r="F261" s="120"/>
      <c r="G261" s="120"/>
      <c r="H261" s="120"/>
      <c r="I261" s="120"/>
      <c r="J261" s="120"/>
      <c r="K261" s="61"/>
      <c r="L261" s="120"/>
      <c r="M261" s="120"/>
      <c r="N261" s="121"/>
      <c r="O261" s="120"/>
      <c r="P261" s="122"/>
      <c r="Q261" s="71">
        <v>0.03</v>
      </c>
      <c r="R261" s="72" t="str">
        <f>IF(Tabla1[[#This Row],[¿Se recaudó el Impuesto?]]="SI",Tabla1[[#This Row],[Tasa del Impuesto]]*Tabla1[[#This Row],[Honorarios Cobrados]],"")</f>
        <v/>
      </c>
      <c r="S261" s="72" t="str">
        <f>IF(Tabla1[[#This Row],[¿Se recaudó el Impuesto?]]="no",Tabla1[[#This Row],[Tasa del Impuesto]]*Tabla1[[#This Row],[Honorarios Cobrados]],"")</f>
        <v/>
      </c>
      <c r="T261" s="58"/>
      <c r="U261" s="58"/>
      <c r="V261" s="66"/>
      <c r="W261" s="66"/>
    </row>
    <row r="262" spans="1:23" ht="16" x14ac:dyDescent="0.2">
      <c r="A262" s="119"/>
      <c r="B262" s="120"/>
      <c r="C262" s="120"/>
      <c r="D262" s="120"/>
      <c r="E262" s="120"/>
      <c r="F262" s="120"/>
      <c r="G262" s="120"/>
      <c r="H262" s="120"/>
      <c r="I262" s="120"/>
      <c r="J262" s="120"/>
      <c r="K262" s="54"/>
      <c r="L262" s="120"/>
      <c r="M262" s="120"/>
      <c r="N262" s="121"/>
      <c r="O262" s="120"/>
      <c r="P262" s="122"/>
      <c r="Q262" s="71">
        <v>0.03</v>
      </c>
      <c r="R262" s="72" t="str">
        <f>IF(Tabla1[[#This Row],[¿Se recaudó el Impuesto?]]="SI",Tabla1[[#This Row],[Tasa del Impuesto]]*Tabla1[[#This Row],[Honorarios Cobrados]],"")</f>
        <v/>
      </c>
      <c r="S262" s="72" t="str">
        <f>IF(Tabla1[[#This Row],[¿Se recaudó el Impuesto?]]="no",Tabla1[[#This Row],[Tasa del Impuesto]]*Tabla1[[#This Row],[Honorarios Cobrados]],"")</f>
        <v/>
      </c>
      <c r="T262" s="58"/>
      <c r="U262" s="58"/>
      <c r="V262" s="66"/>
      <c r="W262" s="66"/>
    </row>
    <row r="263" spans="1:23" ht="16" x14ac:dyDescent="0.2">
      <c r="A263" s="119"/>
      <c r="B263" s="120"/>
      <c r="C263" s="120"/>
      <c r="D263" s="120"/>
      <c r="E263" s="120"/>
      <c r="F263" s="120"/>
      <c r="G263" s="120"/>
      <c r="H263" s="120"/>
      <c r="I263" s="120"/>
      <c r="J263" s="120"/>
      <c r="K263" s="61"/>
      <c r="L263" s="120"/>
      <c r="M263" s="120"/>
      <c r="N263" s="121"/>
      <c r="O263" s="120"/>
      <c r="P263" s="122"/>
      <c r="Q263" s="71">
        <v>0.03</v>
      </c>
      <c r="R263" s="72" t="str">
        <f>IF(Tabla1[[#This Row],[¿Se recaudó el Impuesto?]]="SI",Tabla1[[#This Row],[Tasa del Impuesto]]*Tabla1[[#This Row],[Honorarios Cobrados]],"")</f>
        <v/>
      </c>
      <c r="S263" s="72" t="str">
        <f>IF(Tabla1[[#This Row],[¿Se recaudó el Impuesto?]]="no",Tabla1[[#This Row],[Tasa del Impuesto]]*Tabla1[[#This Row],[Honorarios Cobrados]],"")</f>
        <v/>
      </c>
      <c r="T263" s="58"/>
      <c r="U263" s="58"/>
      <c r="V263" s="66"/>
      <c r="W263" s="66"/>
    </row>
    <row r="264" spans="1:23" ht="16" x14ac:dyDescent="0.2">
      <c r="A264" s="119"/>
      <c r="B264" s="120"/>
      <c r="C264" s="120"/>
      <c r="D264" s="120"/>
      <c r="E264" s="120"/>
      <c r="F264" s="120"/>
      <c r="G264" s="120"/>
      <c r="H264" s="120"/>
      <c r="I264" s="120"/>
      <c r="J264" s="120"/>
      <c r="K264" s="54"/>
      <c r="L264" s="120"/>
      <c r="M264" s="120"/>
      <c r="N264" s="121"/>
      <c r="O264" s="120"/>
      <c r="P264" s="122"/>
      <c r="Q264" s="71">
        <v>0.03</v>
      </c>
      <c r="R264" s="72" t="str">
        <f>IF(Tabla1[[#This Row],[¿Se recaudó el Impuesto?]]="SI",Tabla1[[#This Row],[Tasa del Impuesto]]*Tabla1[[#This Row],[Honorarios Cobrados]],"")</f>
        <v/>
      </c>
      <c r="S264" s="72" t="str">
        <f>IF(Tabla1[[#This Row],[¿Se recaudó el Impuesto?]]="no",Tabla1[[#This Row],[Tasa del Impuesto]]*Tabla1[[#This Row],[Honorarios Cobrados]],"")</f>
        <v/>
      </c>
      <c r="T264" s="58"/>
      <c r="U264" s="58"/>
      <c r="V264" s="66"/>
      <c r="W264" s="66"/>
    </row>
    <row r="265" spans="1:23" ht="16" x14ac:dyDescent="0.2">
      <c r="A265" s="119"/>
      <c r="B265" s="120"/>
      <c r="C265" s="120"/>
      <c r="D265" s="120"/>
      <c r="E265" s="120"/>
      <c r="F265" s="120"/>
      <c r="G265" s="120"/>
      <c r="H265" s="120"/>
      <c r="I265" s="120"/>
      <c r="J265" s="120"/>
      <c r="K265" s="61"/>
      <c r="L265" s="120"/>
      <c r="M265" s="120"/>
      <c r="N265" s="121"/>
      <c r="O265" s="120"/>
      <c r="P265" s="122"/>
      <c r="Q265" s="71">
        <v>0.03</v>
      </c>
      <c r="R265" s="72" t="str">
        <f>IF(Tabla1[[#This Row],[¿Se recaudó el Impuesto?]]="SI",Tabla1[[#This Row],[Tasa del Impuesto]]*Tabla1[[#This Row],[Honorarios Cobrados]],"")</f>
        <v/>
      </c>
      <c r="S265" s="72" t="str">
        <f>IF(Tabla1[[#This Row],[¿Se recaudó el Impuesto?]]="no",Tabla1[[#This Row],[Tasa del Impuesto]]*Tabla1[[#This Row],[Honorarios Cobrados]],"")</f>
        <v/>
      </c>
      <c r="T265" s="58"/>
      <c r="U265" s="58"/>
      <c r="V265" s="66"/>
      <c r="W265" s="66"/>
    </row>
    <row r="266" spans="1:23" ht="16" x14ac:dyDescent="0.2">
      <c r="A266" s="119"/>
      <c r="B266" s="120"/>
      <c r="C266" s="120"/>
      <c r="D266" s="120"/>
      <c r="E266" s="120"/>
      <c r="F266" s="120"/>
      <c r="G266" s="120"/>
      <c r="H266" s="120"/>
      <c r="I266" s="120"/>
      <c r="J266" s="120"/>
      <c r="K266" s="54"/>
      <c r="L266" s="120"/>
      <c r="M266" s="120"/>
      <c r="N266" s="121"/>
      <c r="O266" s="120"/>
      <c r="P266" s="122"/>
      <c r="Q266" s="71">
        <v>0.03</v>
      </c>
      <c r="R266" s="72" t="str">
        <f>IF(Tabla1[[#This Row],[¿Se recaudó el Impuesto?]]="SI",Tabla1[[#This Row],[Tasa del Impuesto]]*Tabla1[[#This Row],[Honorarios Cobrados]],"")</f>
        <v/>
      </c>
      <c r="S266" s="72" t="str">
        <f>IF(Tabla1[[#This Row],[¿Se recaudó el Impuesto?]]="no",Tabla1[[#This Row],[Tasa del Impuesto]]*Tabla1[[#This Row],[Honorarios Cobrados]],"")</f>
        <v/>
      </c>
      <c r="T266" s="58"/>
      <c r="U266" s="58"/>
      <c r="V266" s="66"/>
      <c r="W266" s="66"/>
    </row>
    <row r="267" spans="1:23" ht="16" x14ac:dyDescent="0.2">
      <c r="A267" s="119"/>
      <c r="B267" s="120"/>
      <c r="C267" s="120"/>
      <c r="D267" s="120"/>
      <c r="E267" s="120"/>
      <c r="F267" s="120"/>
      <c r="G267" s="120"/>
      <c r="H267" s="120"/>
      <c r="I267" s="120"/>
      <c r="J267" s="120"/>
      <c r="K267" s="61"/>
      <c r="L267" s="120"/>
      <c r="M267" s="120"/>
      <c r="N267" s="121"/>
      <c r="O267" s="120"/>
      <c r="P267" s="122"/>
      <c r="Q267" s="71">
        <v>0.03</v>
      </c>
      <c r="R267" s="72" t="str">
        <f>IF(Tabla1[[#This Row],[¿Se recaudó el Impuesto?]]="SI",Tabla1[[#This Row],[Tasa del Impuesto]]*Tabla1[[#This Row],[Honorarios Cobrados]],"")</f>
        <v/>
      </c>
      <c r="S267" s="72" t="str">
        <f>IF(Tabla1[[#This Row],[¿Se recaudó el Impuesto?]]="no",Tabla1[[#This Row],[Tasa del Impuesto]]*Tabla1[[#This Row],[Honorarios Cobrados]],"")</f>
        <v/>
      </c>
      <c r="T267" s="58"/>
      <c r="U267" s="58"/>
      <c r="V267" s="66"/>
      <c r="W267" s="66"/>
    </row>
    <row r="268" spans="1:23" ht="16" x14ac:dyDescent="0.2">
      <c r="A268" s="119"/>
      <c r="B268" s="120"/>
      <c r="C268" s="120"/>
      <c r="D268" s="120"/>
      <c r="E268" s="120"/>
      <c r="F268" s="120"/>
      <c r="G268" s="120"/>
      <c r="H268" s="120"/>
      <c r="I268" s="120"/>
      <c r="J268" s="120"/>
      <c r="K268" s="54"/>
      <c r="L268" s="120"/>
      <c r="M268" s="120"/>
      <c r="N268" s="121"/>
      <c r="O268" s="120"/>
      <c r="P268" s="122"/>
      <c r="Q268" s="71">
        <v>0.03</v>
      </c>
      <c r="R268" s="72" t="str">
        <f>IF(Tabla1[[#This Row],[¿Se recaudó el Impuesto?]]="SI",Tabla1[[#This Row],[Tasa del Impuesto]]*Tabla1[[#This Row],[Honorarios Cobrados]],"")</f>
        <v/>
      </c>
      <c r="S268" s="72" t="str">
        <f>IF(Tabla1[[#This Row],[¿Se recaudó el Impuesto?]]="no",Tabla1[[#This Row],[Tasa del Impuesto]]*Tabla1[[#This Row],[Honorarios Cobrados]],"")</f>
        <v/>
      </c>
      <c r="T268" s="58"/>
      <c r="U268" s="58"/>
      <c r="V268" s="66"/>
      <c r="W268" s="66"/>
    </row>
    <row r="269" spans="1:23" ht="16" x14ac:dyDescent="0.2">
      <c r="A269" s="119"/>
      <c r="B269" s="120"/>
      <c r="C269" s="120"/>
      <c r="D269" s="120"/>
      <c r="E269" s="120"/>
      <c r="F269" s="120"/>
      <c r="G269" s="120"/>
      <c r="H269" s="120"/>
      <c r="I269" s="120"/>
      <c r="J269" s="120"/>
      <c r="K269" s="61"/>
      <c r="L269" s="120"/>
      <c r="M269" s="120"/>
      <c r="N269" s="121"/>
      <c r="O269" s="120"/>
      <c r="P269" s="122"/>
      <c r="Q269" s="71">
        <v>0.03</v>
      </c>
      <c r="R269" s="72" t="str">
        <f>IF(Tabla1[[#This Row],[¿Se recaudó el Impuesto?]]="SI",Tabla1[[#This Row],[Tasa del Impuesto]]*Tabla1[[#This Row],[Honorarios Cobrados]],"")</f>
        <v/>
      </c>
      <c r="S269" s="72" t="str">
        <f>IF(Tabla1[[#This Row],[¿Se recaudó el Impuesto?]]="no",Tabla1[[#This Row],[Tasa del Impuesto]]*Tabla1[[#This Row],[Honorarios Cobrados]],"")</f>
        <v/>
      </c>
      <c r="T269" s="58"/>
      <c r="U269" s="58"/>
      <c r="V269" s="66"/>
      <c r="W269" s="66"/>
    </row>
    <row r="270" spans="1:23" ht="16" x14ac:dyDescent="0.2">
      <c r="A270" s="119"/>
      <c r="B270" s="120"/>
      <c r="C270" s="120"/>
      <c r="D270" s="120"/>
      <c r="E270" s="120"/>
      <c r="F270" s="120"/>
      <c r="G270" s="120"/>
      <c r="H270" s="120"/>
      <c r="I270" s="120"/>
      <c r="J270" s="120"/>
      <c r="K270" s="54"/>
      <c r="L270" s="120"/>
      <c r="M270" s="120"/>
      <c r="N270" s="121"/>
      <c r="O270" s="120"/>
      <c r="P270" s="122"/>
      <c r="Q270" s="71">
        <v>0.03</v>
      </c>
      <c r="R270" s="72" t="str">
        <f>IF(Tabla1[[#This Row],[¿Se recaudó el Impuesto?]]="SI",Tabla1[[#This Row],[Tasa del Impuesto]]*Tabla1[[#This Row],[Honorarios Cobrados]],"")</f>
        <v/>
      </c>
      <c r="S270" s="72" t="str">
        <f>IF(Tabla1[[#This Row],[¿Se recaudó el Impuesto?]]="no",Tabla1[[#This Row],[Tasa del Impuesto]]*Tabla1[[#This Row],[Honorarios Cobrados]],"")</f>
        <v/>
      </c>
      <c r="T270" s="58"/>
      <c r="U270" s="58"/>
      <c r="V270" s="66"/>
      <c r="W270" s="66"/>
    </row>
    <row r="271" spans="1:23" ht="16" x14ac:dyDescent="0.2">
      <c r="A271" s="119"/>
      <c r="B271" s="120"/>
      <c r="C271" s="120"/>
      <c r="D271" s="120"/>
      <c r="E271" s="120"/>
      <c r="F271" s="120"/>
      <c r="G271" s="120"/>
      <c r="H271" s="120"/>
      <c r="I271" s="120"/>
      <c r="J271" s="120"/>
      <c r="K271" s="61"/>
      <c r="L271" s="120"/>
      <c r="M271" s="120"/>
      <c r="N271" s="121"/>
      <c r="O271" s="120"/>
      <c r="P271" s="122"/>
      <c r="Q271" s="71">
        <v>0.03</v>
      </c>
      <c r="R271" s="72" t="str">
        <f>IF(Tabla1[[#This Row],[¿Se recaudó el Impuesto?]]="SI",Tabla1[[#This Row],[Tasa del Impuesto]]*Tabla1[[#This Row],[Honorarios Cobrados]],"")</f>
        <v/>
      </c>
      <c r="S271" s="72" t="str">
        <f>IF(Tabla1[[#This Row],[¿Se recaudó el Impuesto?]]="no",Tabla1[[#This Row],[Tasa del Impuesto]]*Tabla1[[#This Row],[Honorarios Cobrados]],"")</f>
        <v/>
      </c>
      <c r="T271" s="58"/>
      <c r="U271" s="58"/>
      <c r="V271" s="66"/>
      <c r="W271" s="66"/>
    </row>
    <row r="272" spans="1:23" ht="16" x14ac:dyDescent="0.2">
      <c r="A272" s="119"/>
      <c r="B272" s="120"/>
      <c r="C272" s="120"/>
      <c r="D272" s="120"/>
      <c r="E272" s="120"/>
      <c r="F272" s="120"/>
      <c r="G272" s="120"/>
      <c r="H272" s="120"/>
      <c r="I272" s="120"/>
      <c r="J272" s="120"/>
      <c r="K272" s="54"/>
      <c r="L272" s="120"/>
      <c r="M272" s="120"/>
      <c r="N272" s="121"/>
      <c r="O272" s="120"/>
      <c r="P272" s="122"/>
      <c r="Q272" s="71">
        <v>0.03</v>
      </c>
      <c r="R272" s="72" t="str">
        <f>IF(Tabla1[[#This Row],[¿Se recaudó el Impuesto?]]="SI",Tabla1[[#This Row],[Tasa del Impuesto]]*Tabla1[[#This Row],[Honorarios Cobrados]],"")</f>
        <v/>
      </c>
      <c r="S272" s="72" t="str">
        <f>IF(Tabla1[[#This Row],[¿Se recaudó el Impuesto?]]="no",Tabla1[[#This Row],[Tasa del Impuesto]]*Tabla1[[#This Row],[Honorarios Cobrados]],"")</f>
        <v/>
      </c>
      <c r="T272" s="58"/>
      <c r="U272" s="58"/>
      <c r="V272" s="66"/>
      <c r="W272" s="66"/>
    </row>
    <row r="273" spans="1:23" ht="16" x14ac:dyDescent="0.2">
      <c r="A273" s="119"/>
      <c r="B273" s="120"/>
      <c r="C273" s="120"/>
      <c r="D273" s="120"/>
      <c r="E273" s="120"/>
      <c r="F273" s="120"/>
      <c r="G273" s="120"/>
      <c r="H273" s="120"/>
      <c r="I273" s="120"/>
      <c r="J273" s="120"/>
      <c r="K273" s="61"/>
      <c r="L273" s="120"/>
      <c r="M273" s="120"/>
      <c r="N273" s="121"/>
      <c r="O273" s="120"/>
      <c r="P273" s="122"/>
      <c r="Q273" s="71">
        <v>0.03</v>
      </c>
      <c r="R273" s="72" t="str">
        <f>IF(Tabla1[[#This Row],[¿Se recaudó el Impuesto?]]="SI",Tabla1[[#This Row],[Tasa del Impuesto]]*Tabla1[[#This Row],[Honorarios Cobrados]],"")</f>
        <v/>
      </c>
      <c r="S273" s="72" t="str">
        <f>IF(Tabla1[[#This Row],[¿Se recaudó el Impuesto?]]="no",Tabla1[[#This Row],[Tasa del Impuesto]]*Tabla1[[#This Row],[Honorarios Cobrados]],"")</f>
        <v/>
      </c>
      <c r="T273" s="58"/>
      <c r="U273" s="58"/>
      <c r="V273" s="66"/>
      <c r="W273" s="66"/>
    </row>
    <row r="274" spans="1:23" ht="16" x14ac:dyDescent="0.2">
      <c r="A274" s="119"/>
      <c r="B274" s="120"/>
      <c r="C274" s="120"/>
      <c r="D274" s="120"/>
      <c r="E274" s="120"/>
      <c r="F274" s="120"/>
      <c r="G274" s="120"/>
      <c r="H274" s="120"/>
      <c r="I274" s="120"/>
      <c r="J274" s="120"/>
      <c r="K274" s="54"/>
      <c r="L274" s="120"/>
      <c r="M274" s="120"/>
      <c r="N274" s="121"/>
      <c r="O274" s="120"/>
      <c r="P274" s="122"/>
      <c r="Q274" s="71">
        <v>0.03</v>
      </c>
      <c r="R274" s="72" t="str">
        <f>IF(Tabla1[[#This Row],[¿Se recaudó el Impuesto?]]="SI",Tabla1[[#This Row],[Tasa del Impuesto]]*Tabla1[[#This Row],[Honorarios Cobrados]],"")</f>
        <v/>
      </c>
      <c r="S274" s="72" t="str">
        <f>IF(Tabla1[[#This Row],[¿Se recaudó el Impuesto?]]="no",Tabla1[[#This Row],[Tasa del Impuesto]]*Tabla1[[#This Row],[Honorarios Cobrados]],"")</f>
        <v/>
      </c>
      <c r="T274" s="58"/>
      <c r="U274" s="58"/>
      <c r="V274" s="66"/>
      <c r="W274" s="66"/>
    </row>
    <row r="275" spans="1:23" ht="16" x14ac:dyDescent="0.2">
      <c r="A275" s="119"/>
      <c r="B275" s="120"/>
      <c r="C275" s="120"/>
      <c r="D275" s="120"/>
      <c r="E275" s="120"/>
      <c r="F275" s="120"/>
      <c r="G275" s="120"/>
      <c r="H275" s="120"/>
      <c r="I275" s="120"/>
      <c r="J275" s="120"/>
      <c r="K275" s="61"/>
      <c r="L275" s="120"/>
      <c r="M275" s="120"/>
      <c r="N275" s="121"/>
      <c r="O275" s="120"/>
      <c r="P275" s="122"/>
      <c r="Q275" s="71">
        <v>0.03</v>
      </c>
      <c r="R275" s="72" t="str">
        <f>IF(Tabla1[[#This Row],[¿Se recaudó el Impuesto?]]="SI",Tabla1[[#This Row],[Tasa del Impuesto]]*Tabla1[[#This Row],[Honorarios Cobrados]],"")</f>
        <v/>
      </c>
      <c r="S275" s="72" t="str">
        <f>IF(Tabla1[[#This Row],[¿Se recaudó el Impuesto?]]="no",Tabla1[[#This Row],[Tasa del Impuesto]]*Tabla1[[#This Row],[Honorarios Cobrados]],"")</f>
        <v/>
      </c>
      <c r="T275" s="58"/>
      <c r="U275" s="58"/>
      <c r="V275" s="66"/>
      <c r="W275" s="66"/>
    </row>
    <row r="276" spans="1:23" ht="16" x14ac:dyDescent="0.2">
      <c r="A276" s="119"/>
      <c r="B276" s="120"/>
      <c r="C276" s="120"/>
      <c r="D276" s="120"/>
      <c r="E276" s="120"/>
      <c r="F276" s="120"/>
      <c r="G276" s="120"/>
      <c r="H276" s="120"/>
      <c r="I276" s="120"/>
      <c r="J276" s="120"/>
      <c r="K276" s="54"/>
      <c r="L276" s="120"/>
      <c r="M276" s="120"/>
      <c r="N276" s="121"/>
      <c r="O276" s="120"/>
      <c r="P276" s="122"/>
      <c r="Q276" s="71">
        <v>0.03</v>
      </c>
      <c r="R276" s="72" t="str">
        <f>IF(Tabla1[[#This Row],[¿Se recaudó el Impuesto?]]="SI",Tabla1[[#This Row],[Tasa del Impuesto]]*Tabla1[[#This Row],[Honorarios Cobrados]],"")</f>
        <v/>
      </c>
      <c r="S276" s="72" t="str">
        <f>IF(Tabla1[[#This Row],[¿Se recaudó el Impuesto?]]="no",Tabla1[[#This Row],[Tasa del Impuesto]]*Tabla1[[#This Row],[Honorarios Cobrados]],"")</f>
        <v/>
      </c>
      <c r="T276" s="58"/>
      <c r="U276" s="58"/>
      <c r="V276" s="66"/>
      <c r="W276" s="66"/>
    </row>
    <row r="277" spans="1:23" ht="16" x14ac:dyDescent="0.2">
      <c r="A277" s="119"/>
      <c r="B277" s="120"/>
      <c r="C277" s="120"/>
      <c r="D277" s="120"/>
      <c r="E277" s="120"/>
      <c r="F277" s="120"/>
      <c r="G277" s="120"/>
      <c r="H277" s="120"/>
      <c r="I277" s="120"/>
      <c r="J277" s="120"/>
      <c r="K277" s="61"/>
      <c r="L277" s="120"/>
      <c r="M277" s="120"/>
      <c r="N277" s="121"/>
      <c r="O277" s="120"/>
      <c r="P277" s="122"/>
      <c r="Q277" s="71">
        <v>0.03</v>
      </c>
      <c r="R277" s="72" t="str">
        <f>IF(Tabla1[[#This Row],[¿Se recaudó el Impuesto?]]="SI",Tabla1[[#This Row],[Tasa del Impuesto]]*Tabla1[[#This Row],[Honorarios Cobrados]],"")</f>
        <v/>
      </c>
      <c r="S277" s="72" t="str">
        <f>IF(Tabla1[[#This Row],[¿Se recaudó el Impuesto?]]="no",Tabla1[[#This Row],[Tasa del Impuesto]]*Tabla1[[#This Row],[Honorarios Cobrados]],"")</f>
        <v/>
      </c>
      <c r="T277" s="58"/>
      <c r="U277" s="58"/>
      <c r="V277" s="66"/>
      <c r="W277" s="66"/>
    </row>
    <row r="278" spans="1:23" ht="16" x14ac:dyDescent="0.2">
      <c r="A278" s="119"/>
      <c r="B278" s="120"/>
      <c r="C278" s="120"/>
      <c r="D278" s="120"/>
      <c r="E278" s="120"/>
      <c r="F278" s="120"/>
      <c r="G278" s="120"/>
      <c r="H278" s="120"/>
      <c r="I278" s="120"/>
      <c r="J278" s="120"/>
      <c r="K278" s="54"/>
      <c r="L278" s="120"/>
      <c r="M278" s="120"/>
      <c r="N278" s="121"/>
      <c r="O278" s="120"/>
      <c r="P278" s="122"/>
      <c r="Q278" s="71">
        <v>0.03</v>
      </c>
      <c r="R278" s="72" t="str">
        <f>IF(Tabla1[[#This Row],[¿Se recaudó el Impuesto?]]="SI",Tabla1[[#This Row],[Tasa del Impuesto]]*Tabla1[[#This Row],[Honorarios Cobrados]],"")</f>
        <v/>
      </c>
      <c r="S278" s="72" t="str">
        <f>IF(Tabla1[[#This Row],[¿Se recaudó el Impuesto?]]="no",Tabla1[[#This Row],[Tasa del Impuesto]]*Tabla1[[#This Row],[Honorarios Cobrados]],"")</f>
        <v/>
      </c>
      <c r="T278" s="58"/>
      <c r="U278" s="58"/>
      <c r="V278" s="66"/>
      <c r="W278" s="66"/>
    </row>
    <row r="279" spans="1:23" ht="16" x14ac:dyDescent="0.2">
      <c r="A279" s="119"/>
      <c r="B279" s="120"/>
      <c r="C279" s="120"/>
      <c r="D279" s="120"/>
      <c r="E279" s="120"/>
      <c r="F279" s="120"/>
      <c r="G279" s="120"/>
      <c r="H279" s="120"/>
      <c r="I279" s="120"/>
      <c r="J279" s="120"/>
      <c r="K279" s="61"/>
      <c r="L279" s="120"/>
      <c r="M279" s="120"/>
      <c r="N279" s="121"/>
      <c r="O279" s="120"/>
      <c r="P279" s="122"/>
      <c r="Q279" s="71">
        <v>0.03</v>
      </c>
      <c r="R279" s="72" t="str">
        <f>IF(Tabla1[[#This Row],[¿Se recaudó el Impuesto?]]="SI",Tabla1[[#This Row],[Tasa del Impuesto]]*Tabla1[[#This Row],[Honorarios Cobrados]],"")</f>
        <v/>
      </c>
      <c r="S279" s="72" t="str">
        <f>IF(Tabla1[[#This Row],[¿Se recaudó el Impuesto?]]="no",Tabla1[[#This Row],[Tasa del Impuesto]]*Tabla1[[#This Row],[Honorarios Cobrados]],"")</f>
        <v/>
      </c>
      <c r="T279" s="58"/>
      <c r="U279" s="58"/>
      <c r="V279" s="66"/>
      <c r="W279" s="66"/>
    </row>
    <row r="280" spans="1:23" ht="16" x14ac:dyDescent="0.2">
      <c r="A280" s="119"/>
      <c r="B280" s="120"/>
      <c r="C280" s="120"/>
      <c r="D280" s="120"/>
      <c r="E280" s="120"/>
      <c r="F280" s="120"/>
      <c r="G280" s="120"/>
      <c r="H280" s="120"/>
      <c r="I280" s="120"/>
      <c r="J280" s="120"/>
      <c r="K280" s="54"/>
      <c r="L280" s="120"/>
      <c r="M280" s="120"/>
      <c r="N280" s="121"/>
      <c r="O280" s="120"/>
      <c r="P280" s="122"/>
      <c r="Q280" s="71">
        <v>0.03</v>
      </c>
      <c r="R280" s="72" t="str">
        <f>IF(Tabla1[[#This Row],[¿Se recaudó el Impuesto?]]="SI",Tabla1[[#This Row],[Tasa del Impuesto]]*Tabla1[[#This Row],[Honorarios Cobrados]],"")</f>
        <v/>
      </c>
      <c r="S280" s="72" t="str">
        <f>IF(Tabla1[[#This Row],[¿Se recaudó el Impuesto?]]="no",Tabla1[[#This Row],[Tasa del Impuesto]]*Tabla1[[#This Row],[Honorarios Cobrados]],"")</f>
        <v/>
      </c>
      <c r="T280" s="58"/>
      <c r="U280" s="58"/>
      <c r="V280" s="66"/>
      <c r="W280" s="66"/>
    </row>
    <row r="281" spans="1:23" ht="16" x14ac:dyDescent="0.2">
      <c r="A281" s="119"/>
      <c r="B281" s="120"/>
      <c r="C281" s="120"/>
      <c r="D281" s="120"/>
      <c r="E281" s="120"/>
      <c r="F281" s="120"/>
      <c r="G281" s="120"/>
      <c r="H281" s="120"/>
      <c r="I281" s="120"/>
      <c r="J281" s="120"/>
      <c r="K281" s="61"/>
      <c r="L281" s="120"/>
      <c r="M281" s="120"/>
      <c r="N281" s="121"/>
      <c r="O281" s="120"/>
      <c r="P281" s="122"/>
      <c r="Q281" s="71">
        <v>0.03</v>
      </c>
      <c r="R281" s="72" t="str">
        <f>IF(Tabla1[[#This Row],[¿Se recaudó el Impuesto?]]="SI",Tabla1[[#This Row],[Tasa del Impuesto]]*Tabla1[[#This Row],[Honorarios Cobrados]],"")</f>
        <v/>
      </c>
      <c r="S281" s="72" t="str">
        <f>IF(Tabla1[[#This Row],[¿Se recaudó el Impuesto?]]="no",Tabla1[[#This Row],[Tasa del Impuesto]]*Tabla1[[#This Row],[Honorarios Cobrados]],"")</f>
        <v/>
      </c>
      <c r="T281" s="58"/>
      <c r="U281" s="58"/>
      <c r="V281" s="66"/>
      <c r="W281" s="66"/>
    </row>
    <row r="282" spans="1:23" ht="16" x14ac:dyDescent="0.2">
      <c r="A282" s="119"/>
      <c r="B282" s="120"/>
      <c r="C282" s="120"/>
      <c r="D282" s="120"/>
      <c r="E282" s="120"/>
      <c r="F282" s="120"/>
      <c r="G282" s="120"/>
      <c r="H282" s="120"/>
      <c r="I282" s="120"/>
      <c r="J282" s="120"/>
      <c r="K282" s="54"/>
      <c r="L282" s="120"/>
      <c r="M282" s="120"/>
      <c r="N282" s="121"/>
      <c r="O282" s="120"/>
      <c r="P282" s="122"/>
      <c r="Q282" s="71">
        <v>0.03</v>
      </c>
      <c r="R282" s="72" t="str">
        <f>IF(Tabla1[[#This Row],[¿Se recaudó el Impuesto?]]="SI",Tabla1[[#This Row],[Tasa del Impuesto]]*Tabla1[[#This Row],[Honorarios Cobrados]],"")</f>
        <v/>
      </c>
      <c r="S282" s="72" t="str">
        <f>IF(Tabla1[[#This Row],[¿Se recaudó el Impuesto?]]="no",Tabla1[[#This Row],[Tasa del Impuesto]]*Tabla1[[#This Row],[Honorarios Cobrados]],"")</f>
        <v/>
      </c>
      <c r="T282" s="58"/>
      <c r="U282" s="58"/>
      <c r="V282" s="66"/>
      <c r="W282" s="66"/>
    </row>
    <row r="283" spans="1:23" ht="16" x14ac:dyDescent="0.2">
      <c r="A283" s="119"/>
      <c r="B283" s="120"/>
      <c r="C283" s="120"/>
      <c r="D283" s="120"/>
      <c r="E283" s="120"/>
      <c r="F283" s="120"/>
      <c r="G283" s="120"/>
      <c r="H283" s="120"/>
      <c r="I283" s="120"/>
      <c r="J283" s="120"/>
      <c r="K283" s="61"/>
      <c r="L283" s="120"/>
      <c r="M283" s="120"/>
      <c r="N283" s="121"/>
      <c r="O283" s="120"/>
      <c r="P283" s="122"/>
      <c r="Q283" s="71">
        <v>0.03</v>
      </c>
      <c r="R283" s="72" t="str">
        <f>IF(Tabla1[[#This Row],[¿Se recaudó el Impuesto?]]="SI",Tabla1[[#This Row],[Tasa del Impuesto]]*Tabla1[[#This Row],[Honorarios Cobrados]],"")</f>
        <v/>
      </c>
      <c r="S283" s="72" t="str">
        <f>IF(Tabla1[[#This Row],[¿Se recaudó el Impuesto?]]="no",Tabla1[[#This Row],[Tasa del Impuesto]]*Tabla1[[#This Row],[Honorarios Cobrados]],"")</f>
        <v/>
      </c>
      <c r="T283" s="58"/>
      <c r="U283" s="58"/>
      <c r="V283" s="66"/>
      <c r="W283" s="66"/>
    </row>
    <row r="284" spans="1:23" ht="16" x14ac:dyDescent="0.2">
      <c r="A284" s="119"/>
      <c r="B284" s="120"/>
      <c r="C284" s="120"/>
      <c r="D284" s="120"/>
      <c r="E284" s="120"/>
      <c r="F284" s="120"/>
      <c r="G284" s="120"/>
      <c r="H284" s="120"/>
      <c r="I284" s="120"/>
      <c r="J284" s="120"/>
      <c r="K284" s="54"/>
      <c r="L284" s="120"/>
      <c r="M284" s="120"/>
      <c r="N284" s="121"/>
      <c r="O284" s="120"/>
      <c r="P284" s="122"/>
      <c r="Q284" s="71">
        <v>0.03</v>
      </c>
      <c r="R284" s="72" t="str">
        <f>IF(Tabla1[[#This Row],[¿Se recaudó el Impuesto?]]="SI",Tabla1[[#This Row],[Tasa del Impuesto]]*Tabla1[[#This Row],[Honorarios Cobrados]],"")</f>
        <v/>
      </c>
      <c r="S284" s="72" t="str">
        <f>IF(Tabla1[[#This Row],[¿Se recaudó el Impuesto?]]="no",Tabla1[[#This Row],[Tasa del Impuesto]]*Tabla1[[#This Row],[Honorarios Cobrados]],"")</f>
        <v/>
      </c>
      <c r="T284" s="58"/>
      <c r="U284" s="58"/>
      <c r="V284" s="66"/>
      <c r="W284" s="66"/>
    </row>
    <row r="285" spans="1:23" ht="16" x14ac:dyDescent="0.2">
      <c r="A285" s="119"/>
      <c r="B285" s="120"/>
      <c r="C285" s="120"/>
      <c r="D285" s="120"/>
      <c r="E285" s="120"/>
      <c r="F285" s="120"/>
      <c r="G285" s="120"/>
      <c r="H285" s="120"/>
      <c r="I285" s="120"/>
      <c r="J285" s="120"/>
      <c r="K285" s="61"/>
      <c r="L285" s="120"/>
      <c r="M285" s="120"/>
      <c r="N285" s="121"/>
      <c r="O285" s="120"/>
      <c r="P285" s="122"/>
      <c r="Q285" s="71">
        <v>0.03</v>
      </c>
      <c r="R285" s="72" t="str">
        <f>IF(Tabla1[[#This Row],[¿Se recaudó el Impuesto?]]="SI",Tabla1[[#This Row],[Tasa del Impuesto]]*Tabla1[[#This Row],[Honorarios Cobrados]],"")</f>
        <v/>
      </c>
      <c r="S285" s="72" t="str">
        <f>IF(Tabla1[[#This Row],[¿Se recaudó el Impuesto?]]="no",Tabla1[[#This Row],[Tasa del Impuesto]]*Tabla1[[#This Row],[Honorarios Cobrados]],"")</f>
        <v/>
      </c>
      <c r="T285" s="58"/>
      <c r="U285" s="58"/>
      <c r="V285" s="66"/>
      <c r="W285" s="66"/>
    </row>
    <row r="286" spans="1:23" ht="16" x14ac:dyDescent="0.2">
      <c r="A286" s="119"/>
      <c r="B286" s="120"/>
      <c r="C286" s="120"/>
      <c r="D286" s="120"/>
      <c r="E286" s="120"/>
      <c r="F286" s="120"/>
      <c r="G286" s="120"/>
      <c r="H286" s="120"/>
      <c r="I286" s="120"/>
      <c r="J286" s="120"/>
      <c r="K286" s="54"/>
      <c r="L286" s="120"/>
      <c r="M286" s="120"/>
      <c r="N286" s="121"/>
      <c r="O286" s="120"/>
      <c r="P286" s="122"/>
      <c r="Q286" s="71">
        <v>0.03</v>
      </c>
      <c r="R286" s="72" t="str">
        <f>IF(Tabla1[[#This Row],[¿Se recaudó el Impuesto?]]="SI",Tabla1[[#This Row],[Tasa del Impuesto]]*Tabla1[[#This Row],[Honorarios Cobrados]],"")</f>
        <v/>
      </c>
      <c r="S286" s="72" t="str">
        <f>IF(Tabla1[[#This Row],[¿Se recaudó el Impuesto?]]="no",Tabla1[[#This Row],[Tasa del Impuesto]]*Tabla1[[#This Row],[Honorarios Cobrados]],"")</f>
        <v/>
      </c>
      <c r="T286" s="58"/>
      <c r="U286" s="58"/>
      <c r="V286" s="66"/>
      <c r="W286" s="66"/>
    </row>
    <row r="287" spans="1:23" ht="16" x14ac:dyDescent="0.2">
      <c r="A287" s="119"/>
      <c r="B287" s="120"/>
      <c r="C287" s="120"/>
      <c r="D287" s="120"/>
      <c r="E287" s="120"/>
      <c r="F287" s="120"/>
      <c r="G287" s="120"/>
      <c r="H287" s="120"/>
      <c r="I287" s="120"/>
      <c r="J287" s="120"/>
      <c r="K287" s="61"/>
      <c r="L287" s="120"/>
      <c r="M287" s="120"/>
      <c r="N287" s="121"/>
      <c r="O287" s="120"/>
      <c r="P287" s="122"/>
      <c r="Q287" s="71">
        <v>0.03</v>
      </c>
      <c r="R287" s="72" t="str">
        <f>IF(Tabla1[[#This Row],[¿Se recaudó el Impuesto?]]="SI",Tabla1[[#This Row],[Tasa del Impuesto]]*Tabla1[[#This Row],[Honorarios Cobrados]],"")</f>
        <v/>
      </c>
      <c r="S287" s="72" t="str">
        <f>IF(Tabla1[[#This Row],[¿Se recaudó el Impuesto?]]="no",Tabla1[[#This Row],[Tasa del Impuesto]]*Tabla1[[#This Row],[Honorarios Cobrados]],"")</f>
        <v/>
      </c>
      <c r="T287" s="58"/>
      <c r="U287" s="58"/>
      <c r="V287" s="66"/>
      <c r="W287" s="66"/>
    </row>
    <row r="288" spans="1:23" ht="16" x14ac:dyDescent="0.2">
      <c r="A288" s="119"/>
      <c r="B288" s="120"/>
      <c r="C288" s="120"/>
      <c r="D288" s="120"/>
      <c r="E288" s="120"/>
      <c r="F288" s="120"/>
      <c r="G288" s="120"/>
      <c r="H288" s="120"/>
      <c r="I288" s="120"/>
      <c r="J288" s="120"/>
      <c r="K288" s="54"/>
      <c r="L288" s="120"/>
      <c r="M288" s="120"/>
      <c r="N288" s="121"/>
      <c r="O288" s="120"/>
      <c r="P288" s="122"/>
      <c r="Q288" s="71">
        <v>0.03</v>
      </c>
      <c r="R288" s="72" t="str">
        <f>IF(Tabla1[[#This Row],[¿Se recaudó el Impuesto?]]="SI",Tabla1[[#This Row],[Tasa del Impuesto]]*Tabla1[[#This Row],[Honorarios Cobrados]],"")</f>
        <v/>
      </c>
      <c r="S288" s="72" t="str">
        <f>IF(Tabla1[[#This Row],[¿Se recaudó el Impuesto?]]="no",Tabla1[[#This Row],[Tasa del Impuesto]]*Tabla1[[#This Row],[Honorarios Cobrados]],"")</f>
        <v/>
      </c>
      <c r="T288" s="58"/>
      <c r="U288" s="58"/>
      <c r="V288" s="66"/>
      <c r="W288" s="66"/>
    </row>
    <row r="289" spans="1:23" ht="16" x14ac:dyDescent="0.2">
      <c r="A289" s="119"/>
      <c r="B289" s="120"/>
      <c r="C289" s="120"/>
      <c r="D289" s="120"/>
      <c r="E289" s="120"/>
      <c r="F289" s="120"/>
      <c r="G289" s="120"/>
      <c r="H289" s="120"/>
      <c r="I289" s="120"/>
      <c r="J289" s="120"/>
      <c r="K289" s="61"/>
      <c r="L289" s="120"/>
      <c r="M289" s="120"/>
      <c r="N289" s="121"/>
      <c r="O289" s="120"/>
      <c r="P289" s="122"/>
      <c r="Q289" s="71">
        <v>0.03</v>
      </c>
      <c r="R289" s="72" t="str">
        <f>IF(Tabla1[[#This Row],[¿Se recaudó el Impuesto?]]="SI",Tabla1[[#This Row],[Tasa del Impuesto]]*Tabla1[[#This Row],[Honorarios Cobrados]],"")</f>
        <v/>
      </c>
      <c r="S289" s="72" t="str">
        <f>IF(Tabla1[[#This Row],[¿Se recaudó el Impuesto?]]="no",Tabla1[[#This Row],[Tasa del Impuesto]]*Tabla1[[#This Row],[Honorarios Cobrados]],"")</f>
        <v/>
      </c>
      <c r="T289" s="58"/>
      <c r="U289" s="58"/>
      <c r="V289" s="66"/>
      <c r="W289" s="66"/>
    </row>
    <row r="290" spans="1:23" ht="16" x14ac:dyDescent="0.2">
      <c r="A290" s="119"/>
      <c r="B290" s="120"/>
      <c r="C290" s="120"/>
      <c r="D290" s="120"/>
      <c r="E290" s="120"/>
      <c r="F290" s="120"/>
      <c r="G290" s="120"/>
      <c r="H290" s="120"/>
      <c r="I290" s="120"/>
      <c r="J290" s="120"/>
      <c r="K290" s="54"/>
      <c r="L290" s="120"/>
      <c r="M290" s="120"/>
      <c r="N290" s="121"/>
      <c r="O290" s="120"/>
      <c r="P290" s="122"/>
      <c r="Q290" s="71">
        <v>0.03</v>
      </c>
      <c r="R290" s="72" t="str">
        <f>IF(Tabla1[[#This Row],[¿Se recaudó el Impuesto?]]="SI",Tabla1[[#This Row],[Tasa del Impuesto]]*Tabla1[[#This Row],[Honorarios Cobrados]],"")</f>
        <v/>
      </c>
      <c r="S290" s="72" t="str">
        <f>IF(Tabla1[[#This Row],[¿Se recaudó el Impuesto?]]="no",Tabla1[[#This Row],[Tasa del Impuesto]]*Tabla1[[#This Row],[Honorarios Cobrados]],"")</f>
        <v/>
      </c>
      <c r="T290" s="58"/>
      <c r="U290" s="58"/>
      <c r="V290" s="66"/>
      <c r="W290" s="66"/>
    </row>
    <row r="291" spans="1:23" ht="16" x14ac:dyDescent="0.2">
      <c r="A291" s="119"/>
      <c r="B291" s="120"/>
      <c r="C291" s="120"/>
      <c r="D291" s="120"/>
      <c r="E291" s="120"/>
      <c r="F291" s="120"/>
      <c r="G291" s="120"/>
      <c r="H291" s="120"/>
      <c r="I291" s="120"/>
      <c r="J291" s="120"/>
      <c r="K291" s="61"/>
      <c r="L291" s="120"/>
      <c r="M291" s="120"/>
      <c r="N291" s="121"/>
      <c r="O291" s="120"/>
      <c r="P291" s="122"/>
      <c r="Q291" s="71">
        <v>0.03</v>
      </c>
      <c r="R291" s="72" t="str">
        <f>IF(Tabla1[[#This Row],[¿Se recaudó el Impuesto?]]="SI",Tabla1[[#This Row],[Tasa del Impuesto]]*Tabla1[[#This Row],[Honorarios Cobrados]],"")</f>
        <v/>
      </c>
      <c r="S291" s="72" t="str">
        <f>IF(Tabla1[[#This Row],[¿Se recaudó el Impuesto?]]="no",Tabla1[[#This Row],[Tasa del Impuesto]]*Tabla1[[#This Row],[Honorarios Cobrados]],"")</f>
        <v/>
      </c>
      <c r="T291" s="58"/>
      <c r="U291" s="58"/>
      <c r="V291" s="66"/>
      <c r="W291" s="66"/>
    </row>
    <row r="292" spans="1:23" ht="16" x14ac:dyDescent="0.2">
      <c r="A292" s="119"/>
      <c r="B292" s="120"/>
      <c r="C292" s="120"/>
      <c r="D292" s="120"/>
      <c r="E292" s="120"/>
      <c r="F292" s="120"/>
      <c r="G292" s="120"/>
      <c r="H292" s="120"/>
      <c r="I292" s="120"/>
      <c r="J292" s="120"/>
      <c r="K292" s="54"/>
      <c r="L292" s="120"/>
      <c r="M292" s="120"/>
      <c r="N292" s="121"/>
      <c r="O292" s="120"/>
      <c r="P292" s="122"/>
      <c r="Q292" s="71">
        <v>0.03</v>
      </c>
      <c r="R292" s="72" t="str">
        <f>IF(Tabla1[[#This Row],[¿Se recaudó el Impuesto?]]="SI",Tabla1[[#This Row],[Tasa del Impuesto]]*Tabla1[[#This Row],[Honorarios Cobrados]],"")</f>
        <v/>
      </c>
      <c r="S292" s="72" t="str">
        <f>IF(Tabla1[[#This Row],[¿Se recaudó el Impuesto?]]="no",Tabla1[[#This Row],[Tasa del Impuesto]]*Tabla1[[#This Row],[Honorarios Cobrados]],"")</f>
        <v/>
      </c>
      <c r="T292" s="58"/>
      <c r="U292" s="58"/>
      <c r="V292" s="66"/>
      <c r="W292" s="66"/>
    </row>
    <row r="293" spans="1:23" ht="16" x14ac:dyDescent="0.2">
      <c r="A293" s="119"/>
      <c r="B293" s="120"/>
      <c r="C293" s="120"/>
      <c r="D293" s="120"/>
      <c r="E293" s="120"/>
      <c r="F293" s="120"/>
      <c r="G293" s="120"/>
      <c r="H293" s="120"/>
      <c r="I293" s="120"/>
      <c r="J293" s="120"/>
      <c r="K293" s="61"/>
      <c r="L293" s="120"/>
      <c r="M293" s="120"/>
      <c r="N293" s="121"/>
      <c r="O293" s="120"/>
      <c r="P293" s="122"/>
      <c r="Q293" s="71">
        <v>0.03</v>
      </c>
      <c r="R293" s="72" t="str">
        <f>IF(Tabla1[[#This Row],[¿Se recaudó el Impuesto?]]="SI",Tabla1[[#This Row],[Tasa del Impuesto]]*Tabla1[[#This Row],[Honorarios Cobrados]],"")</f>
        <v/>
      </c>
      <c r="S293" s="72" t="str">
        <f>IF(Tabla1[[#This Row],[¿Se recaudó el Impuesto?]]="no",Tabla1[[#This Row],[Tasa del Impuesto]]*Tabla1[[#This Row],[Honorarios Cobrados]],"")</f>
        <v/>
      </c>
      <c r="T293" s="58"/>
      <c r="U293" s="58"/>
      <c r="V293" s="66"/>
      <c r="W293" s="66"/>
    </row>
    <row r="294" spans="1:23" ht="16" x14ac:dyDescent="0.2">
      <c r="A294" s="119"/>
      <c r="B294" s="120"/>
      <c r="C294" s="120"/>
      <c r="D294" s="120"/>
      <c r="E294" s="120"/>
      <c r="F294" s="120"/>
      <c r="G294" s="120"/>
      <c r="H294" s="120"/>
      <c r="I294" s="120"/>
      <c r="J294" s="120"/>
      <c r="K294" s="54"/>
      <c r="L294" s="120"/>
      <c r="M294" s="120"/>
      <c r="N294" s="121"/>
      <c r="O294" s="120"/>
      <c r="P294" s="122"/>
      <c r="Q294" s="71">
        <v>0.03</v>
      </c>
      <c r="R294" s="72" t="str">
        <f>IF(Tabla1[[#This Row],[¿Se recaudó el Impuesto?]]="SI",Tabla1[[#This Row],[Tasa del Impuesto]]*Tabla1[[#This Row],[Honorarios Cobrados]],"")</f>
        <v/>
      </c>
      <c r="S294" s="72" t="str">
        <f>IF(Tabla1[[#This Row],[¿Se recaudó el Impuesto?]]="no",Tabla1[[#This Row],[Tasa del Impuesto]]*Tabla1[[#This Row],[Honorarios Cobrados]],"")</f>
        <v/>
      </c>
      <c r="T294" s="58"/>
      <c r="U294" s="58"/>
      <c r="V294" s="66"/>
      <c r="W294" s="66"/>
    </row>
    <row r="295" spans="1:23" ht="16" x14ac:dyDescent="0.2">
      <c r="A295" s="119"/>
      <c r="B295" s="120"/>
      <c r="C295" s="120"/>
      <c r="D295" s="120"/>
      <c r="E295" s="120"/>
      <c r="F295" s="120"/>
      <c r="G295" s="120"/>
      <c r="H295" s="120"/>
      <c r="I295" s="120"/>
      <c r="J295" s="120"/>
      <c r="K295" s="61"/>
      <c r="L295" s="120"/>
      <c r="M295" s="120"/>
      <c r="N295" s="121"/>
      <c r="O295" s="120"/>
      <c r="P295" s="122"/>
      <c r="Q295" s="71">
        <v>0.03</v>
      </c>
      <c r="R295" s="72" t="str">
        <f>IF(Tabla1[[#This Row],[¿Se recaudó el Impuesto?]]="SI",Tabla1[[#This Row],[Tasa del Impuesto]]*Tabla1[[#This Row],[Honorarios Cobrados]],"")</f>
        <v/>
      </c>
      <c r="S295" s="72" t="str">
        <f>IF(Tabla1[[#This Row],[¿Se recaudó el Impuesto?]]="no",Tabla1[[#This Row],[Tasa del Impuesto]]*Tabla1[[#This Row],[Honorarios Cobrados]],"")</f>
        <v/>
      </c>
      <c r="T295" s="58"/>
      <c r="U295" s="58"/>
      <c r="V295" s="66"/>
      <c r="W295" s="66"/>
    </row>
    <row r="296" spans="1:23" ht="16" x14ac:dyDescent="0.2">
      <c r="A296" s="119"/>
      <c r="B296" s="120"/>
      <c r="C296" s="120"/>
      <c r="D296" s="120"/>
      <c r="E296" s="120"/>
      <c r="F296" s="120"/>
      <c r="G296" s="120"/>
      <c r="H296" s="120"/>
      <c r="I296" s="120"/>
      <c r="J296" s="120"/>
      <c r="K296" s="54"/>
      <c r="L296" s="120"/>
      <c r="M296" s="120"/>
      <c r="N296" s="121"/>
      <c r="O296" s="120"/>
      <c r="P296" s="122"/>
      <c r="Q296" s="71">
        <v>0.03</v>
      </c>
      <c r="R296" s="72" t="str">
        <f>IF(Tabla1[[#This Row],[¿Se recaudó el Impuesto?]]="SI",Tabla1[[#This Row],[Tasa del Impuesto]]*Tabla1[[#This Row],[Honorarios Cobrados]],"")</f>
        <v/>
      </c>
      <c r="S296" s="72" t="str">
        <f>IF(Tabla1[[#This Row],[¿Se recaudó el Impuesto?]]="no",Tabla1[[#This Row],[Tasa del Impuesto]]*Tabla1[[#This Row],[Honorarios Cobrados]],"")</f>
        <v/>
      </c>
      <c r="T296" s="58"/>
      <c r="U296" s="58"/>
      <c r="V296" s="66"/>
      <c r="W296" s="66"/>
    </row>
    <row r="297" spans="1:23" ht="16" x14ac:dyDescent="0.2">
      <c r="A297" s="119"/>
      <c r="B297" s="120"/>
      <c r="C297" s="120"/>
      <c r="D297" s="120"/>
      <c r="E297" s="120"/>
      <c r="F297" s="120"/>
      <c r="G297" s="120"/>
      <c r="H297" s="120"/>
      <c r="I297" s="120"/>
      <c r="J297" s="120"/>
      <c r="K297" s="61"/>
      <c r="L297" s="120"/>
      <c r="M297" s="120"/>
      <c r="N297" s="121"/>
      <c r="O297" s="120"/>
      <c r="P297" s="122"/>
      <c r="Q297" s="71">
        <v>0.03</v>
      </c>
      <c r="R297" s="72" t="str">
        <f>IF(Tabla1[[#This Row],[¿Se recaudó el Impuesto?]]="SI",Tabla1[[#This Row],[Tasa del Impuesto]]*Tabla1[[#This Row],[Honorarios Cobrados]],"")</f>
        <v/>
      </c>
      <c r="S297" s="72" t="str">
        <f>IF(Tabla1[[#This Row],[¿Se recaudó el Impuesto?]]="no",Tabla1[[#This Row],[Tasa del Impuesto]]*Tabla1[[#This Row],[Honorarios Cobrados]],"")</f>
        <v/>
      </c>
      <c r="T297" s="58"/>
      <c r="U297" s="58"/>
      <c r="V297" s="66"/>
      <c r="W297" s="66"/>
    </row>
    <row r="298" spans="1:23" ht="16" x14ac:dyDescent="0.2">
      <c r="A298" s="119"/>
      <c r="B298" s="120"/>
      <c r="C298" s="120"/>
      <c r="D298" s="120"/>
      <c r="E298" s="120"/>
      <c r="F298" s="120"/>
      <c r="G298" s="120"/>
      <c r="H298" s="120"/>
      <c r="I298" s="120"/>
      <c r="J298" s="120"/>
      <c r="K298" s="54"/>
      <c r="L298" s="120"/>
      <c r="M298" s="120"/>
      <c r="N298" s="121"/>
      <c r="O298" s="120"/>
      <c r="P298" s="122"/>
      <c r="Q298" s="71">
        <v>0.03</v>
      </c>
      <c r="R298" s="72" t="str">
        <f>IF(Tabla1[[#This Row],[¿Se recaudó el Impuesto?]]="SI",Tabla1[[#This Row],[Tasa del Impuesto]]*Tabla1[[#This Row],[Honorarios Cobrados]],"")</f>
        <v/>
      </c>
      <c r="S298" s="72" t="str">
        <f>IF(Tabla1[[#This Row],[¿Se recaudó el Impuesto?]]="no",Tabla1[[#This Row],[Tasa del Impuesto]]*Tabla1[[#This Row],[Honorarios Cobrados]],"")</f>
        <v/>
      </c>
      <c r="T298" s="58"/>
      <c r="U298" s="58"/>
      <c r="V298" s="66"/>
      <c r="W298" s="66"/>
    </row>
    <row r="299" spans="1:23" ht="16" x14ac:dyDescent="0.2">
      <c r="A299" s="119"/>
      <c r="B299" s="120"/>
      <c r="C299" s="120"/>
      <c r="D299" s="120"/>
      <c r="E299" s="120"/>
      <c r="F299" s="120"/>
      <c r="G299" s="120"/>
      <c r="H299" s="120"/>
      <c r="I299" s="120"/>
      <c r="J299" s="120"/>
      <c r="K299" s="61"/>
      <c r="L299" s="120"/>
      <c r="M299" s="120"/>
      <c r="N299" s="121"/>
      <c r="O299" s="120"/>
      <c r="P299" s="122"/>
      <c r="Q299" s="71">
        <v>0.03</v>
      </c>
      <c r="R299" s="72" t="str">
        <f>IF(Tabla1[[#This Row],[¿Se recaudó el Impuesto?]]="SI",Tabla1[[#This Row],[Tasa del Impuesto]]*Tabla1[[#This Row],[Honorarios Cobrados]],"")</f>
        <v/>
      </c>
      <c r="S299" s="72" t="str">
        <f>IF(Tabla1[[#This Row],[¿Se recaudó el Impuesto?]]="no",Tabla1[[#This Row],[Tasa del Impuesto]]*Tabla1[[#This Row],[Honorarios Cobrados]],"")</f>
        <v/>
      </c>
      <c r="T299" s="58"/>
      <c r="U299" s="58"/>
      <c r="V299" s="66"/>
      <c r="W299" s="66"/>
    </row>
    <row r="300" spans="1:23" ht="16" x14ac:dyDescent="0.2">
      <c r="A300" s="119"/>
      <c r="B300" s="120"/>
      <c r="C300" s="120"/>
      <c r="D300" s="120"/>
      <c r="E300" s="120"/>
      <c r="F300" s="120"/>
      <c r="G300" s="120"/>
      <c r="H300" s="120"/>
      <c r="I300" s="120"/>
      <c r="J300" s="120"/>
      <c r="K300" s="54"/>
      <c r="L300" s="120"/>
      <c r="M300" s="120"/>
      <c r="N300" s="121"/>
      <c r="O300" s="120"/>
      <c r="P300" s="122"/>
      <c r="Q300" s="71">
        <v>0.03</v>
      </c>
      <c r="R300" s="72" t="str">
        <f>IF(Tabla1[[#This Row],[¿Se recaudó el Impuesto?]]="SI",Tabla1[[#This Row],[Tasa del Impuesto]]*Tabla1[[#This Row],[Honorarios Cobrados]],"")</f>
        <v/>
      </c>
      <c r="S300" s="72" t="str">
        <f>IF(Tabla1[[#This Row],[¿Se recaudó el Impuesto?]]="no",Tabla1[[#This Row],[Tasa del Impuesto]]*Tabla1[[#This Row],[Honorarios Cobrados]],"")</f>
        <v/>
      </c>
      <c r="T300" s="58"/>
      <c r="U300" s="58"/>
      <c r="V300" s="66"/>
      <c r="W300" s="66"/>
    </row>
    <row r="301" spans="1:23" ht="16" x14ac:dyDescent="0.2">
      <c r="A301" s="119"/>
      <c r="B301" s="120"/>
      <c r="C301" s="120"/>
      <c r="D301" s="120"/>
      <c r="E301" s="120"/>
      <c r="F301" s="120"/>
      <c r="G301" s="120"/>
      <c r="H301" s="120"/>
      <c r="I301" s="120"/>
      <c r="J301" s="120"/>
      <c r="K301" s="61"/>
      <c r="L301" s="120"/>
      <c r="M301" s="120"/>
      <c r="N301" s="121"/>
      <c r="O301" s="120"/>
      <c r="P301" s="122"/>
      <c r="Q301" s="71">
        <v>0.03</v>
      </c>
      <c r="R301" s="72" t="str">
        <f>IF(Tabla1[[#This Row],[¿Se recaudó el Impuesto?]]="SI",Tabla1[[#This Row],[Tasa del Impuesto]]*Tabla1[[#This Row],[Honorarios Cobrados]],"")</f>
        <v/>
      </c>
      <c r="S301" s="72" t="str">
        <f>IF(Tabla1[[#This Row],[¿Se recaudó el Impuesto?]]="no",Tabla1[[#This Row],[Tasa del Impuesto]]*Tabla1[[#This Row],[Honorarios Cobrados]],"")</f>
        <v/>
      </c>
      <c r="T301" s="58"/>
      <c r="U301" s="58"/>
      <c r="V301" s="66"/>
      <c r="W301" s="66"/>
    </row>
    <row r="302" spans="1:23" ht="16" x14ac:dyDescent="0.2">
      <c r="A302" s="119"/>
      <c r="B302" s="120"/>
      <c r="C302" s="120"/>
      <c r="D302" s="120"/>
      <c r="E302" s="120"/>
      <c r="F302" s="120"/>
      <c r="G302" s="120"/>
      <c r="H302" s="120"/>
      <c r="I302" s="120"/>
      <c r="J302" s="120"/>
      <c r="K302" s="54"/>
      <c r="L302" s="120"/>
      <c r="M302" s="120"/>
      <c r="N302" s="121"/>
      <c r="O302" s="120"/>
      <c r="P302" s="122"/>
      <c r="Q302" s="71">
        <v>0.03</v>
      </c>
      <c r="R302" s="72" t="str">
        <f>IF(Tabla1[[#This Row],[¿Se recaudó el Impuesto?]]="SI",Tabla1[[#This Row],[Tasa del Impuesto]]*Tabla1[[#This Row],[Honorarios Cobrados]],"")</f>
        <v/>
      </c>
      <c r="S302" s="72" t="str">
        <f>IF(Tabla1[[#This Row],[¿Se recaudó el Impuesto?]]="no",Tabla1[[#This Row],[Tasa del Impuesto]]*Tabla1[[#This Row],[Honorarios Cobrados]],"")</f>
        <v/>
      </c>
      <c r="T302" s="58"/>
      <c r="U302" s="58"/>
      <c r="V302" s="66"/>
      <c r="W302" s="66"/>
    </row>
    <row r="303" spans="1:23" ht="16" x14ac:dyDescent="0.2">
      <c r="A303" s="119"/>
      <c r="B303" s="120"/>
      <c r="C303" s="120"/>
      <c r="D303" s="120"/>
      <c r="E303" s="120"/>
      <c r="F303" s="120"/>
      <c r="G303" s="120"/>
      <c r="H303" s="120"/>
      <c r="I303" s="120"/>
      <c r="J303" s="120"/>
      <c r="K303" s="61"/>
      <c r="L303" s="120"/>
      <c r="M303" s="120"/>
      <c r="N303" s="121"/>
      <c r="O303" s="120"/>
      <c r="P303" s="122"/>
      <c r="Q303" s="71">
        <v>0.03</v>
      </c>
      <c r="R303" s="72" t="str">
        <f>IF(Tabla1[[#This Row],[¿Se recaudó el Impuesto?]]="SI",Tabla1[[#This Row],[Tasa del Impuesto]]*Tabla1[[#This Row],[Honorarios Cobrados]],"")</f>
        <v/>
      </c>
      <c r="S303" s="72" t="str">
        <f>IF(Tabla1[[#This Row],[¿Se recaudó el Impuesto?]]="no",Tabla1[[#This Row],[Tasa del Impuesto]]*Tabla1[[#This Row],[Honorarios Cobrados]],"")</f>
        <v/>
      </c>
      <c r="T303" s="58"/>
      <c r="U303" s="58"/>
      <c r="V303" s="66"/>
      <c r="W303" s="66"/>
    </row>
    <row r="304" spans="1:23" ht="16" x14ac:dyDescent="0.2">
      <c r="A304" s="119"/>
      <c r="B304" s="120"/>
      <c r="C304" s="120"/>
      <c r="D304" s="120"/>
      <c r="E304" s="120"/>
      <c r="F304" s="120"/>
      <c r="G304" s="120"/>
      <c r="H304" s="120"/>
      <c r="I304" s="120"/>
      <c r="J304" s="120"/>
      <c r="K304" s="54"/>
      <c r="L304" s="120"/>
      <c r="M304" s="120"/>
      <c r="N304" s="121"/>
      <c r="O304" s="120"/>
      <c r="P304" s="122"/>
      <c r="Q304" s="71">
        <v>0.03</v>
      </c>
      <c r="R304" s="72" t="str">
        <f>IF(Tabla1[[#This Row],[¿Se recaudó el Impuesto?]]="SI",Tabla1[[#This Row],[Tasa del Impuesto]]*Tabla1[[#This Row],[Honorarios Cobrados]],"")</f>
        <v/>
      </c>
      <c r="S304" s="72" t="str">
        <f>IF(Tabla1[[#This Row],[¿Se recaudó el Impuesto?]]="no",Tabla1[[#This Row],[Tasa del Impuesto]]*Tabla1[[#This Row],[Honorarios Cobrados]],"")</f>
        <v/>
      </c>
      <c r="T304" s="58"/>
      <c r="U304" s="58"/>
      <c r="V304" s="66"/>
      <c r="W304" s="66"/>
    </row>
    <row r="305" spans="1:23" ht="16" x14ac:dyDescent="0.2">
      <c r="A305" s="119"/>
      <c r="B305" s="120"/>
      <c r="C305" s="120"/>
      <c r="D305" s="120"/>
      <c r="E305" s="120"/>
      <c r="F305" s="120"/>
      <c r="G305" s="120"/>
      <c r="H305" s="120"/>
      <c r="I305" s="120"/>
      <c r="J305" s="120"/>
      <c r="K305" s="61"/>
      <c r="L305" s="120"/>
      <c r="M305" s="120"/>
      <c r="N305" s="121"/>
      <c r="O305" s="120"/>
      <c r="P305" s="122"/>
      <c r="Q305" s="71">
        <v>0.03</v>
      </c>
      <c r="R305" s="72" t="str">
        <f>IF(Tabla1[[#This Row],[¿Se recaudó el Impuesto?]]="SI",Tabla1[[#This Row],[Tasa del Impuesto]]*Tabla1[[#This Row],[Honorarios Cobrados]],"")</f>
        <v/>
      </c>
      <c r="S305" s="72" t="str">
        <f>IF(Tabla1[[#This Row],[¿Se recaudó el Impuesto?]]="no",Tabla1[[#This Row],[Tasa del Impuesto]]*Tabla1[[#This Row],[Honorarios Cobrados]],"")</f>
        <v/>
      </c>
      <c r="T305" s="58"/>
      <c r="U305" s="58"/>
      <c r="V305" s="66"/>
      <c r="W305" s="66"/>
    </row>
    <row r="306" spans="1:23" ht="16" x14ac:dyDescent="0.2">
      <c r="A306" s="119"/>
      <c r="B306" s="120"/>
      <c r="C306" s="120"/>
      <c r="D306" s="120"/>
      <c r="E306" s="120"/>
      <c r="F306" s="120"/>
      <c r="G306" s="120"/>
      <c r="H306" s="120"/>
      <c r="I306" s="120"/>
      <c r="J306" s="120"/>
      <c r="K306" s="54"/>
      <c r="L306" s="120"/>
      <c r="M306" s="120"/>
      <c r="N306" s="121"/>
      <c r="O306" s="120"/>
      <c r="P306" s="122"/>
      <c r="Q306" s="71">
        <v>0.03</v>
      </c>
      <c r="R306" s="72" t="str">
        <f>IF(Tabla1[[#This Row],[¿Se recaudó el Impuesto?]]="SI",Tabla1[[#This Row],[Tasa del Impuesto]]*Tabla1[[#This Row],[Honorarios Cobrados]],"")</f>
        <v/>
      </c>
      <c r="S306" s="72" t="str">
        <f>IF(Tabla1[[#This Row],[¿Se recaudó el Impuesto?]]="no",Tabla1[[#This Row],[Tasa del Impuesto]]*Tabla1[[#This Row],[Honorarios Cobrados]],"")</f>
        <v/>
      </c>
      <c r="T306" s="58"/>
      <c r="U306" s="58"/>
      <c r="V306" s="66"/>
      <c r="W306" s="66"/>
    </row>
    <row r="307" spans="1:23" ht="16" x14ac:dyDescent="0.2">
      <c r="A307" s="119"/>
      <c r="B307" s="120"/>
      <c r="C307" s="120"/>
      <c r="D307" s="120"/>
      <c r="E307" s="120"/>
      <c r="F307" s="120"/>
      <c r="G307" s="120"/>
      <c r="H307" s="120"/>
      <c r="I307" s="120"/>
      <c r="J307" s="120"/>
      <c r="K307" s="61"/>
      <c r="L307" s="120"/>
      <c r="M307" s="120"/>
      <c r="N307" s="121"/>
      <c r="O307" s="120"/>
      <c r="P307" s="122"/>
      <c r="Q307" s="71">
        <v>0.03</v>
      </c>
      <c r="R307" s="72" t="str">
        <f>IF(Tabla1[[#This Row],[¿Se recaudó el Impuesto?]]="SI",Tabla1[[#This Row],[Tasa del Impuesto]]*Tabla1[[#This Row],[Honorarios Cobrados]],"")</f>
        <v/>
      </c>
      <c r="S307" s="72" t="str">
        <f>IF(Tabla1[[#This Row],[¿Se recaudó el Impuesto?]]="no",Tabla1[[#This Row],[Tasa del Impuesto]]*Tabla1[[#This Row],[Honorarios Cobrados]],"")</f>
        <v/>
      </c>
      <c r="T307" s="58"/>
      <c r="U307" s="58"/>
      <c r="V307" s="66"/>
      <c r="W307" s="66"/>
    </row>
    <row r="308" spans="1:23" ht="16" x14ac:dyDescent="0.2">
      <c r="A308" s="119"/>
      <c r="B308" s="120"/>
      <c r="C308" s="120"/>
      <c r="D308" s="120"/>
      <c r="E308" s="120"/>
      <c r="F308" s="120"/>
      <c r="G308" s="120"/>
      <c r="H308" s="120"/>
      <c r="I308" s="120"/>
      <c r="J308" s="120"/>
      <c r="K308" s="54"/>
      <c r="L308" s="120"/>
      <c r="M308" s="120"/>
      <c r="N308" s="121"/>
      <c r="O308" s="120"/>
      <c r="P308" s="122"/>
      <c r="Q308" s="71">
        <v>0.03</v>
      </c>
      <c r="R308" s="72" t="str">
        <f>IF(Tabla1[[#This Row],[¿Se recaudó el Impuesto?]]="SI",Tabla1[[#This Row],[Tasa del Impuesto]]*Tabla1[[#This Row],[Honorarios Cobrados]],"")</f>
        <v/>
      </c>
      <c r="S308" s="72" t="str">
        <f>IF(Tabla1[[#This Row],[¿Se recaudó el Impuesto?]]="no",Tabla1[[#This Row],[Tasa del Impuesto]]*Tabla1[[#This Row],[Honorarios Cobrados]],"")</f>
        <v/>
      </c>
      <c r="T308" s="58"/>
      <c r="U308" s="58"/>
      <c r="V308" s="66"/>
      <c r="W308" s="66"/>
    </row>
    <row r="309" spans="1:23" ht="16" x14ac:dyDescent="0.2">
      <c r="A309" s="119"/>
      <c r="B309" s="120"/>
      <c r="C309" s="120"/>
      <c r="D309" s="120"/>
      <c r="E309" s="120"/>
      <c r="F309" s="120"/>
      <c r="G309" s="120"/>
      <c r="H309" s="120"/>
      <c r="I309" s="120"/>
      <c r="J309" s="120"/>
      <c r="K309" s="61"/>
      <c r="L309" s="120"/>
      <c r="M309" s="120"/>
      <c r="N309" s="121"/>
      <c r="O309" s="120"/>
      <c r="P309" s="122"/>
      <c r="Q309" s="71">
        <v>0.03</v>
      </c>
      <c r="R309" s="72" t="str">
        <f>IF(Tabla1[[#This Row],[¿Se recaudó el Impuesto?]]="SI",Tabla1[[#This Row],[Tasa del Impuesto]]*Tabla1[[#This Row],[Honorarios Cobrados]],"")</f>
        <v/>
      </c>
      <c r="S309" s="72" t="str">
        <f>IF(Tabla1[[#This Row],[¿Se recaudó el Impuesto?]]="no",Tabla1[[#This Row],[Tasa del Impuesto]]*Tabla1[[#This Row],[Honorarios Cobrados]],"")</f>
        <v/>
      </c>
      <c r="T309" s="58"/>
      <c r="U309" s="58"/>
      <c r="V309" s="66"/>
      <c r="W309" s="66"/>
    </row>
    <row r="310" spans="1:23" ht="16" x14ac:dyDescent="0.2">
      <c r="A310" s="60"/>
      <c r="B310" s="54"/>
      <c r="C310" s="54"/>
      <c r="D310" s="61"/>
      <c r="E310" s="61"/>
      <c r="F310" s="61"/>
      <c r="G310" s="61"/>
      <c r="H310" s="61"/>
      <c r="I310" s="61"/>
      <c r="J310" s="61"/>
      <c r="K310" s="54"/>
      <c r="L310" s="54"/>
      <c r="M310" s="54"/>
      <c r="N310" s="116"/>
      <c r="O310" s="61"/>
      <c r="P310" s="14"/>
      <c r="Q310" s="71">
        <v>0.03</v>
      </c>
      <c r="R310" s="72" t="str">
        <f>IF(Tabla1[[#This Row],[¿Se recaudó el Impuesto?]]="SI",Tabla1[[#This Row],[Tasa del Impuesto]]*Tabla1[[#This Row],[Honorarios Cobrados]],"")</f>
        <v/>
      </c>
      <c r="S310" s="72" t="str">
        <f>IF(Tabla1[[#This Row],[¿Se recaudó el Impuesto?]]="no",Tabla1[[#This Row],[Tasa del Impuesto]]*Tabla1[[#This Row],[Honorarios Cobrados]],"")</f>
        <v/>
      </c>
      <c r="T310" s="58"/>
      <c r="U310" s="58"/>
      <c r="V310" s="66"/>
      <c r="W310" s="66"/>
    </row>
    <row r="311" spans="1:23" ht="16" x14ac:dyDescent="0.2">
      <c r="A311" s="60"/>
      <c r="B311" s="61"/>
      <c r="C311" s="61"/>
      <c r="D311" s="61"/>
      <c r="E311" s="61"/>
      <c r="F311" s="61"/>
      <c r="G311" s="61"/>
      <c r="H311" s="61"/>
      <c r="I311" s="61"/>
      <c r="J311" s="61"/>
      <c r="K311" s="61"/>
      <c r="L311" s="61"/>
      <c r="M311" s="61"/>
      <c r="N311" s="116"/>
      <c r="O311" s="61"/>
      <c r="P311" s="14"/>
      <c r="Q311" s="71">
        <v>0.03</v>
      </c>
      <c r="R311" s="72" t="str">
        <f>IF(Tabla1[[#This Row],[¿Se recaudó el Impuesto?]]="SI",Tabla1[[#This Row],[Tasa del Impuesto]]*Tabla1[[#This Row],[Honorarios Cobrados]],"")</f>
        <v/>
      </c>
      <c r="S311" s="72" t="str">
        <f>IF(Tabla1[[#This Row],[¿Se recaudó el Impuesto?]]="no",Tabla1[[#This Row],[Tasa del Impuesto]]*Tabla1[[#This Row],[Honorarios Cobrados]],"")</f>
        <v/>
      </c>
      <c r="T311" s="58"/>
      <c r="U311" s="58"/>
      <c r="V311" s="66"/>
      <c r="W311" s="66"/>
    </row>
    <row r="312" spans="1:23" ht="16" x14ac:dyDescent="0.2">
      <c r="A312" s="60"/>
      <c r="B312" s="54"/>
      <c r="C312" s="54"/>
      <c r="D312" s="61"/>
      <c r="E312" s="61"/>
      <c r="F312" s="61"/>
      <c r="G312" s="61"/>
      <c r="H312" s="61"/>
      <c r="I312" s="61"/>
      <c r="J312" s="61"/>
      <c r="K312" s="54"/>
      <c r="L312" s="54"/>
      <c r="M312" s="54"/>
      <c r="N312" s="116"/>
      <c r="O312" s="61"/>
      <c r="P312" s="14"/>
      <c r="Q312" s="71">
        <v>0.03</v>
      </c>
      <c r="R312" s="72" t="str">
        <f>IF(Tabla1[[#This Row],[¿Se recaudó el Impuesto?]]="SI",Tabla1[[#This Row],[Tasa del Impuesto]]*Tabla1[[#This Row],[Honorarios Cobrados]],"")</f>
        <v/>
      </c>
      <c r="S312" s="72" t="str">
        <f>IF(Tabla1[[#This Row],[¿Se recaudó el Impuesto?]]="no",Tabla1[[#This Row],[Tasa del Impuesto]]*Tabla1[[#This Row],[Honorarios Cobrados]],"")</f>
        <v/>
      </c>
      <c r="T312" s="58"/>
      <c r="U312" s="58"/>
      <c r="V312" s="66"/>
      <c r="W312" s="66"/>
    </row>
    <row r="313" spans="1:23" ht="16" x14ac:dyDescent="0.2">
      <c r="A313" s="60"/>
      <c r="B313" s="61"/>
      <c r="C313" s="61"/>
      <c r="D313" s="61"/>
      <c r="E313" s="61"/>
      <c r="F313" s="61"/>
      <c r="G313" s="61"/>
      <c r="H313" s="61"/>
      <c r="I313" s="61"/>
      <c r="J313" s="61"/>
      <c r="K313" s="61"/>
      <c r="L313" s="61"/>
      <c r="M313" s="61"/>
      <c r="N313" s="116"/>
      <c r="O313" s="61"/>
      <c r="P313" s="14"/>
      <c r="Q313" s="71">
        <v>0.03</v>
      </c>
      <c r="R313" s="72" t="str">
        <f>IF(Tabla1[[#This Row],[¿Se recaudó el Impuesto?]]="SI",Tabla1[[#This Row],[Tasa del Impuesto]]*Tabla1[[#This Row],[Honorarios Cobrados]],"")</f>
        <v/>
      </c>
      <c r="S313" s="72" t="str">
        <f>IF(Tabla1[[#This Row],[¿Se recaudó el Impuesto?]]="no",Tabla1[[#This Row],[Tasa del Impuesto]]*Tabla1[[#This Row],[Honorarios Cobrados]],"")</f>
        <v/>
      </c>
      <c r="T313" s="58"/>
      <c r="U313" s="58"/>
      <c r="V313" s="66"/>
      <c r="W313" s="66"/>
    </row>
    <row r="314" spans="1:23" ht="16" x14ac:dyDescent="0.2">
      <c r="A314" s="60"/>
      <c r="B314" s="54"/>
      <c r="C314" s="54"/>
      <c r="D314" s="61"/>
      <c r="E314" s="61"/>
      <c r="F314" s="61"/>
      <c r="G314" s="61"/>
      <c r="H314" s="61"/>
      <c r="I314" s="61"/>
      <c r="J314" s="61"/>
      <c r="K314" s="54"/>
      <c r="L314" s="54"/>
      <c r="M314" s="54"/>
      <c r="N314" s="116"/>
      <c r="O314" s="61"/>
      <c r="P314" s="14"/>
      <c r="Q314" s="71">
        <v>0.03</v>
      </c>
      <c r="R314" s="72" t="str">
        <f>IF(Tabla1[[#This Row],[¿Se recaudó el Impuesto?]]="SI",Tabla1[[#This Row],[Tasa del Impuesto]]*Tabla1[[#This Row],[Honorarios Cobrados]],"")</f>
        <v/>
      </c>
      <c r="S314" s="72" t="str">
        <f>IF(Tabla1[[#This Row],[¿Se recaudó el Impuesto?]]="no",Tabla1[[#This Row],[Tasa del Impuesto]]*Tabla1[[#This Row],[Honorarios Cobrados]],"")</f>
        <v/>
      </c>
      <c r="T314" s="58"/>
      <c r="U314" s="58"/>
      <c r="V314" s="66"/>
      <c r="W314" s="66"/>
    </row>
    <row r="315" spans="1:23" ht="16" x14ac:dyDescent="0.2">
      <c r="A315" s="60"/>
      <c r="B315" s="61"/>
      <c r="C315" s="61"/>
      <c r="D315" s="61"/>
      <c r="E315" s="61"/>
      <c r="F315" s="61"/>
      <c r="G315" s="61"/>
      <c r="H315" s="61"/>
      <c r="I315" s="61"/>
      <c r="J315" s="61"/>
      <c r="K315" s="61"/>
      <c r="L315" s="61"/>
      <c r="M315" s="61"/>
      <c r="N315" s="116"/>
      <c r="O315" s="61"/>
      <c r="P315" s="14"/>
      <c r="Q315" s="71">
        <v>0.03</v>
      </c>
      <c r="R315" s="72" t="str">
        <f>IF(Tabla1[[#This Row],[¿Se recaudó el Impuesto?]]="SI",Tabla1[[#This Row],[Tasa del Impuesto]]*Tabla1[[#This Row],[Honorarios Cobrados]],"")</f>
        <v/>
      </c>
      <c r="S315" s="72" t="str">
        <f>IF(Tabla1[[#This Row],[¿Se recaudó el Impuesto?]]="no",Tabla1[[#This Row],[Tasa del Impuesto]]*Tabla1[[#This Row],[Honorarios Cobrados]],"")</f>
        <v/>
      </c>
      <c r="T315" s="58"/>
      <c r="U315" s="58"/>
      <c r="V315" s="66"/>
      <c r="W315" s="66"/>
    </row>
    <row r="316" spans="1:23" ht="16" x14ac:dyDescent="0.2">
      <c r="A316" s="60"/>
      <c r="B316" s="54"/>
      <c r="C316" s="54"/>
      <c r="D316" s="61"/>
      <c r="E316" s="61"/>
      <c r="F316" s="61"/>
      <c r="G316" s="61"/>
      <c r="H316" s="61"/>
      <c r="I316" s="61"/>
      <c r="J316" s="61"/>
      <c r="K316" s="54"/>
      <c r="L316" s="54"/>
      <c r="M316" s="54"/>
      <c r="N316" s="116"/>
      <c r="O316" s="61"/>
      <c r="P316" s="14"/>
      <c r="Q316" s="71">
        <v>0.03</v>
      </c>
      <c r="R316" s="72" t="str">
        <f>IF(Tabla1[[#This Row],[¿Se recaudó el Impuesto?]]="SI",Tabla1[[#This Row],[Tasa del Impuesto]]*Tabla1[[#This Row],[Honorarios Cobrados]],"")</f>
        <v/>
      </c>
      <c r="S316" s="72" t="str">
        <f>IF(Tabla1[[#This Row],[¿Se recaudó el Impuesto?]]="no",Tabla1[[#This Row],[Tasa del Impuesto]]*Tabla1[[#This Row],[Honorarios Cobrados]],"")</f>
        <v/>
      </c>
      <c r="T316" s="58"/>
      <c r="U316" s="58"/>
      <c r="V316" s="66"/>
      <c r="W316" s="66"/>
    </row>
    <row r="317" spans="1:23" ht="16" x14ac:dyDescent="0.2">
      <c r="A317" s="60"/>
      <c r="B317" s="61"/>
      <c r="C317" s="61"/>
      <c r="D317" s="61"/>
      <c r="E317" s="61"/>
      <c r="F317" s="61"/>
      <c r="G317" s="61"/>
      <c r="H317" s="61"/>
      <c r="I317" s="61"/>
      <c r="J317" s="61"/>
      <c r="K317" s="61"/>
      <c r="L317" s="61"/>
      <c r="M317" s="61"/>
      <c r="N317" s="116"/>
      <c r="O317" s="61"/>
      <c r="P317" s="14"/>
      <c r="Q317" s="71">
        <v>0.03</v>
      </c>
      <c r="R317" s="72" t="str">
        <f>IF(Tabla1[[#This Row],[¿Se recaudó el Impuesto?]]="SI",Tabla1[[#This Row],[Tasa del Impuesto]]*Tabla1[[#This Row],[Honorarios Cobrados]],"")</f>
        <v/>
      </c>
      <c r="S317" s="72" t="str">
        <f>IF(Tabla1[[#This Row],[¿Se recaudó el Impuesto?]]="no",Tabla1[[#This Row],[Tasa del Impuesto]]*Tabla1[[#This Row],[Honorarios Cobrados]],"")</f>
        <v/>
      </c>
      <c r="T317" s="58"/>
      <c r="U317" s="58"/>
      <c r="V317" s="66"/>
      <c r="W317" s="66"/>
    </row>
    <row r="318" spans="1:23" ht="16" x14ac:dyDescent="0.2">
      <c r="A318" s="60"/>
      <c r="B318" s="54"/>
      <c r="C318" s="54"/>
      <c r="D318" s="61"/>
      <c r="E318" s="61"/>
      <c r="F318" s="61"/>
      <c r="G318" s="61"/>
      <c r="H318" s="61"/>
      <c r="I318" s="61"/>
      <c r="J318" s="61"/>
      <c r="K318" s="54"/>
      <c r="L318" s="54"/>
      <c r="M318" s="54"/>
      <c r="N318" s="116"/>
      <c r="O318" s="61"/>
      <c r="P318" s="14"/>
      <c r="Q318" s="71">
        <v>0.03</v>
      </c>
      <c r="R318" s="72" t="str">
        <f>IF(Tabla1[[#This Row],[¿Se recaudó el Impuesto?]]="SI",Tabla1[[#This Row],[Tasa del Impuesto]]*Tabla1[[#This Row],[Honorarios Cobrados]],"")</f>
        <v/>
      </c>
      <c r="S318" s="72" t="str">
        <f>IF(Tabla1[[#This Row],[¿Se recaudó el Impuesto?]]="no",Tabla1[[#This Row],[Tasa del Impuesto]]*Tabla1[[#This Row],[Honorarios Cobrados]],"")</f>
        <v/>
      </c>
      <c r="T318" s="58"/>
      <c r="U318" s="58"/>
      <c r="V318" s="66"/>
      <c r="W318" s="66"/>
    </row>
    <row r="319" spans="1:23" ht="16" x14ac:dyDescent="0.2">
      <c r="A319" s="60"/>
      <c r="B319" s="61"/>
      <c r="C319" s="61"/>
      <c r="D319" s="61"/>
      <c r="E319" s="61"/>
      <c r="F319" s="61"/>
      <c r="G319" s="61"/>
      <c r="H319" s="61"/>
      <c r="I319" s="61"/>
      <c r="J319" s="61"/>
      <c r="K319" s="61"/>
      <c r="L319" s="61"/>
      <c r="M319" s="61"/>
      <c r="N319" s="116"/>
      <c r="O319" s="61"/>
      <c r="P319" s="14"/>
      <c r="Q319" s="71">
        <v>0.03</v>
      </c>
      <c r="R319" s="72" t="str">
        <f>IF(Tabla1[[#This Row],[¿Se recaudó el Impuesto?]]="SI",Tabla1[[#This Row],[Tasa del Impuesto]]*Tabla1[[#This Row],[Honorarios Cobrados]],"")</f>
        <v/>
      </c>
      <c r="S319" s="72" t="str">
        <f>IF(Tabla1[[#This Row],[¿Se recaudó el Impuesto?]]="no",Tabla1[[#This Row],[Tasa del Impuesto]]*Tabla1[[#This Row],[Honorarios Cobrados]],"")</f>
        <v/>
      </c>
      <c r="T319" s="58"/>
      <c r="U319" s="58"/>
      <c r="V319" s="66"/>
      <c r="W319" s="66"/>
    </row>
    <row r="320" spans="1:23" ht="16" x14ac:dyDescent="0.2">
      <c r="A320" s="60"/>
      <c r="B320" s="54"/>
      <c r="C320" s="54"/>
      <c r="D320" s="61"/>
      <c r="E320" s="61"/>
      <c r="F320" s="61"/>
      <c r="G320" s="61"/>
      <c r="H320" s="61"/>
      <c r="I320" s="61"/>
      <c r="J320" s="61"/>
      <c r="K320" s="54"/>
      <c r="L320" s="54"/>
      <c r="M320" s="54"/>
      <c r="N320" s="116"/>
      <c r="O320" s="61"/>
      <c r="P320" s="14"/>
      <c r="Q320" s="71">
        <v>0.03</v>
      </c>
      <c r="R320" s="72" t="str">
        <f>IF(Tabla1[[#This Row],[¿Se recaudó el Impuesto?]]="SI",Tabla1[[#This Row],[Tasa del Impuesto]]*Tabla1[[#This Row],[Honorarios Cobrados]],"")</f>
        <v/>
      </c>
      <c r="S320" s="72" t="str">
        <f>IF(Tabla1[[#This Row],[¿Se recaudó el Impuesto?]]="no",Tabla1[[#This Row],[Tasa del Impuesto]]*Tabla1[[#This Row],[Honorarios Cobrados]],"")</f>
        <v/>
      </c>
      <c r="T320" s="58"/>
      <c r="U320" s="58"/>
      <c r="V320" s="66"/>
      <c r="W320" s="66"/>
    </row>
    <row r="321" spans="1:23" ht="16" x14ac:dyDescent="0.2">
      <c r="A321" s="60"/>
      <c r="B321" s="61"/>
      <c r="C321" s="61"/>
      <c r="D321" s="61"/>
      <c r="E321" s="61"/>
      <c r="F321" s="61"/>
      <c r="G321" s="61"/>
      <c r="H321" s="61"/>
      <c r="I321" s="61"/>
      <c r="J321" s="61"/>
      <c r="K321" s="61"/>
      <c r="L321" s="61"/>
      <c r="M321" s="61"/>
      <c r="N321" s="116"/>
      <c r="O321" s="61"/>
      <c r="P321" s="14"/>
      <c r="Q321" s="71">
        <v>0.03</v>
      </c>
      <c r="R321" s="72" t="str">
        <f>IF(Tabla1[[#This Row],[¿Se recaudó el Impuesto?]]="SI",Tabla1[[#This Row],[Tasa del Impuesto]]*Tabla1[[#This Row],[Honorarios Cobrados]],"")</f>
        <v/>
      </c>
      <c r="S321" s="72" t="str">
        <f>IF(Tabla1[[#This Row],[¿Se recaudó el Impuesto?]]="no",Tabla1[[#This Row],[Tasa del Impuesto]]*Tabla1[[#This Row],[Honorarios Cobrados]],"")</f>
        <v/>
      </c>
      <c r="T321" s="58"/>
      <c r="U321" s="58"/>
      <c r="V321" s="66"/>
      <c r="W321" s="66"/>
    </row>
    <row r="322" spans="1:23" ht="16" x14ac:dyDescent="0.2">
      <c r="A322" s="60"/>
      <c r="B322" s="54"/>
      <c r="C322" s="54"/>
      <c r="D322" s="61"/>
      <c r="E322" s="61"/>
      <c r="F322" s="61"/>
      <c r="G322" s="61"/>
      <c r="H322" s="61"/>
      <c r="I322" s="61"/>
      <c r="J322" s="61"/>
      <c r="K322" s="54"/>
      <c r="L322" s="54"/>
      <c r="M322" s="54"/>
      <c r="N322" s="116"/>
      <c r="O322" s="61"/>
      <c r="P322" s="14"/>
      <c r="Q322" s="71">
        <v>0.03</v>
      </c>
      <c r="R322" s="72" t="str">
        <f>IF(Tabla1[[#This Row],[¿Se recaudó el Impuesto?]]="SI",Tabla1[[#This Row],[Tasa del Impuesto]]*Tabla1[[#This Row],[Honorarios Cobrados]],"")</f>
        <v/>
      </c>
      <c r="S322" s="72" t="str">
        <f>IF(Tabla1[[#This Row],[¿Se recaudó el Impuesto?]]="no",Tabla1[[#This Row],[Tasa del Impuesto]]*Tabla1[[#This Row],[Honorarios Cobrados]],"")</f>
        <v/>
      </c>
      <c r="T322" s="58"/>
      <c r="U322" s="58"/>
      <c r="V322" s="66"/>
      <c r="W322" s="66"/>
    </row>
    <row r="323" spans="1:23" ht="16" x14ac:dyDescent="0.2">
      <c r="A323" s="60"/>
      <c r="B323" s="61"/>
      <c r="C323" s="61"/>
      <c r="D323" s="61"/>
      <c r="E323" s="61"/>
      <c r="F323" s="61"/>
      <c r="G323" s="61"/>
      <c r="H323" s="61"/>
      <c r="I323" s="61"/>
      <c r="J323" s="61"/>
      <c r="K323" s="61"/>
      <c r="L323" s="61"/>
      <c r="M323" s="61"/>
      <c r="N323" s="116"/>
      <c r="O323" s="61"/>
      <c r="P323" s="14"/>
      <c r="Q323" s="71">
        <v>0.03</v>
      </c>
      <c r="R323" s="72" t="str">
        <f>IF(Tabla1[[#This Row],[¿Se recaudó el Impuesto?]]="SI",Tabla1[[#This Row],[Tasa del Impuesto]]*Tabla1[[#This Row],[Honorarios Cobrados]],"")</f>
        <v/>
      </c>
      <c r="S323" s="72" t="str">
        <f>IF(Tabla1[[#This Row],[¿Se recaudó el Impuesto?]]="no",Tabla1[[#This Row],[Tasa del Impuesto]]*Tabla1[[#This Row],[Honorarios Cobrados]],"")</f>
        <v/>
      </c>
      <c r="T323" s="58"/>
      <c r="U323" s="58"/>
      <c r="V323" s="66"/>
      <c r="W323" s="66"/>
    </row>
    <row r="324" spans="1:23" ht="16" x14ac:dyDescent="0.2">
      <c r="A324" s="60"/>
      <c r="B324" s="54"/>
      <c r="C324" s="54"/>
      <c r="D324" s="61"/>
      <c r="E324" s="61"/>
      <c r="F324" s="61"/>
      <c r="G324" s="61"/>
      <c r="H324" s="61"/>
      <c r="I324" s="61"/>
      <c r="J324" s="61"/>
      <c r="K324" s="54"/>
      <c r="L324" s="54"/>
      <c r="M324" s="54"/>
      <c r="N324" s="116"/>
      <c r="O324" s="61"/>
      <c r="P324" s="14"/>
      <c r="Q324" s="71">
        <v>0.03</v>
      </c>
      <c r="R324" s="72" t="str">
        <f>IF(Tabla1[[#This Row],[¿Se recaudó el Impuesto?]]="SI",Tabla1[[#This Row],[Tasa del Impuesto]]*Tabla1[[#This Row],[Honorarios Cobrados]],"")</f>
        <v/>
      </c>
      <c r="S324" s="72" t="str">
        <f>IF(Tabla1[[#This Row],[¿Se recaudó el Impuesto?]]="no",Tabla1[[#This Row],[Tasa del Impuesto]]*Tabla1[[#This Row],[Honorarios Cobrados]],"")</f>
        <v/>
      </c>
      <c r="T324" s="58"/>
      <c r="U324" s="58"/>
      <c r="V324" s="66"/>
      <c r="W324" s="66"/>
    </row>
    <row r="325" spans="1:23" ht="16" x14ac:dyDescent="0.2">
      <c r="A325" s="60"/>
      <c r="B325" s="61"/>
      <c r="C325" s="61"/>
      <c r="D325" s="61"/>
      <c r="E325" s="61"/>
      <c r="F325" s="61"/>
      <c r="G325" s="61"/>
      <c r="H325" s="61"/>
      <c r="I325" s="61"/>
      <c r="J325" s="61"/>
      <c r="K325" s="61"/>
      <c r="L325" s="61"/>
      <c r="M325" s="61"/>
      <c r="N325" s="116"/>
      <c r="O325" s="61"/>
      <c r="P325" s="14"/>
      <c r="Q325" s="71">
        <v>0.03</v>
      </c>
      <c r="R325" s="72" t="str">
        <f>IF(Tabla1[[#This Row],[¿Se recaudó el Impuesto?]]="SI",Tabla1[[#This Row],[Tasa del Impuesto]]*Tabla1[[#This Row],[Honorarios Cobrados]],"")</f>
        <v/>
      </c>
      <c r="S325" s="72" t="str">
        <f>IF(Tabla1[[#This Row],[¿Se recaudó el Impuesto?]]="no",Tabla1[[#This Row],[Tasa del Impuesto]]*Tabla1[[#This Row],[Honorarios Cobrados]],"")</f>
        <v/>
      </c>
      <c r="T325" s="58"/>
      <c r="U325" s="58"/>
      <c r="V325" s="66"/>
      <c r="W325" s="66"/>
    </row>
    <row r="326" spans="1:23" ht="16" x14ac:dyDescent="0.2">
      <c r="A326" s="60"/>
      <c r="B326" s="54"/>
      <c r="C326" s="54"/>
      <c r="D326" s="61"/>
      <c r="E326" s="61"/>
      <c r="F326" s="61"/>
      <c r="G326" s="61"/>
      <c r="H326" s="61"/>
      <c r="I326" s="61"/>
      <c r="J326" s="61"/>
      <c r="K326" s="54"/>
      <c r="L326" s="54"/>
      <c r="M326" s="54"/>
      <c r="N326" s="116"/>
      <c r="O326" s="61"/>
      <c r="P326" s="14"/>
      <c r="Q326" s="71">
        <v>0.03</v>
      </c>
      <c r="R326" s="72" t="str">
        <f>IF(Tabla1[[#This Row],[¿Se recaudó el Impuesto?]]="SI",Tabla1[[#This Row],[Tasa del Impuesto]]*Tabla1[[#This Row],[Honorarios Cobrados]],"")</f>
        <v/>
      </c>
      <c r="S326" s="72" t="str">
        <f>IF(Tabla1[[#This Row],[¿Se recaudó el Impuesto?]]="no",Tabla1[[#This Row],[Tasa del Impuesto]]*Tabla1[[#This Row],[Honorarios Cobrados]],"")</f>
        <v/>
      </c>
      <c r="T326" s="58"/>
      <c r="U326" s="58"/>
      <c r="V326" s="66"/>
      <c r="W326" s="66"/>
    </row>
    <row r="327" spans="1:23" ht="16" x14ac:dyDescent="0.2">
      <c r="A327" s="60"/>
      <c r="B327" s="61"/>
      <c r="C327" s="61"/>
      <c r="D327" s="61"/>
      <c r="E327" s="61"/>
      <c r="F327" s="61"/>
      <c r="G327" s="61"/>
      <c r="H327" s="61"/>
      <c r="I327" s="61"/>
      <c r="J327" s="61"/>
      <c r="K327" s="61"/>
      <c r="L327" s="61"/>
      <c r="M327" s="61"/>
      <c r="N327" s="116"/>
      <c r="O327" s="61"/>
      <c r="P327" s="14"/>
      <c r="Q327" s="71">
        <v>0.03</v>
      </c>
      <c r="R327" s="72" t="str">
        <f>IF(Tabla1[[#This Row],[¿Se recaudó el Impuesto?]]="SI",Tabla1[[#This Row],[Tasa del Impuesto]]*Tabla1[[#This Row],[Honorarios Cobrados]],"")</f>
        <v/>
      </c>
      <c r="S327" s="72" t="str">
        <f>IF(Tabla1[[#This Row],[¿Se recaudó el Impuesto?]]="no",Tabla1[[#This Row],[Tasa del Impuesto]]*Tabla1[[#This Row],[Honorarios Cobrados]],"")</f>
        <v/>
      </c>
      <c r="T327" s="58"/>
      <c r="U327" s="58"/>
      <c r="V327" s="66"/>
      <c r="W327" s="66"/>
    </row>
    <row r="328" spans="1:23" ht="16" x14ac:dyDescent="0.2">
      <c r="A328" s="60"/>
      <c r="B328" s="54"/>
      <c r="C328" s="54"/>
      <c r="D328" s="61"/>
      <c r="E328" s="61"/>
      <c r="F328" s="61"/>
      <c r="G328" s="61"/>
      <c r="H328" s="61"/>
      <c r="I328" s="61"/>
      <c r="J328" s="61"/>
      <c r="K328" s="54"/>
      <c r="L328" s="54"/>
      <c r="M328" s="54"/>
      <c r="N328" s="116"/>
      <c r="O328" s="61"/>
      <c r="P328" s="14"/>
      <c r="Q328" s="71">
        <v>0.03</v>
      </c>
      <c r="R328" s="72" t="str">
        <f>IF(Tabla1[[#This Row],[¿Se recaudó el Impuesto?]]="SI",Tabla1[[#This Row],[Tasa del Impuesto]]*Tabla1[[#This Row],[Honorarios Cobrados]],"")</f>
        <v/>
      </c>
      <c r="S328" s="72" t="str">
        <f>IF(Tabla1[[#This Row],[¿Se recaudó el Impuesto?]]="no",Tabla1[[#This Row],[Tasa del Impuesto]]*Tabla1[[#This Row],[Honorarios Cobrados]],"")</f>
        <v/>
      </c>
      <c r="T328" s="58"/>
      <c r="U328" s="58"/>
      <c r="V328" s="66"/>
      <c r="W328" s="66"/>
    </row>
    <row r="329" spans="1:23" ht="16" x14ac:dyDescent="0.2">
      <c r="A329" s="67"/>
      <c r="B329" s="61"/>
      <c r="C329" s="61"/>
      <c r="D329" s="68"/>
      <c r="E329" s="68"/>
      <c r="F329" s="68"/>
      <c r="G329" s="68"/>
      <c r="H329" s="68"/>
      <c r="I329" s="68"/>
      <c r="J329" s="68"/>
      <c r="K329" s="61"/>
      <c r="L329" s="61"/>
      <c r="M329" s="61"/>
      <c r="N329" s="69"/>
      <c r="O329" s="68"/>
      <c r="P329" s="70"/>
      <c r="Q329" s="71">
        <v>0.03</v>
      </c>
      <c r="R329" s="72" t="str">
        <f>IF(Tabla1[[#This Row],[¿Se recaudó el Impuesto?]]="SI",Tabla1[[#This Row],[Tasa del Impuesto]]*Tabla1[[#This Row],[Honorarios Cobrados]],"")</f>
        <v/>
      </c>
      <c r="S329" s="72" t="str">
        <f>IF(Tabla1[[#This Row],[¿Se recaudó el Impuesto?]]="no",Tabla1[[#This Row],[Tasa del Impuesto]]*Tabla1[[#This Row],[Honorarios Cobrados]],"")</f>
        <v/>
      </c>
      <c r="T329" s="58"/>
      <c r="U329" s="58"/>
      <c r="V329" s="66"/>
      <c r="W329" s="66"/>
    </row>
    <row r="330" spans="1:23" ht="16" x14ac:dyDescent="0.2">
      <c r="A330" s="60"/>
      <c r="B330" s="61"/>
      <c r="C330" s="61"/>
      <c r="D330" s="61"/>
      <c r="E330" s="61"/>
      <c r="F330" s="61"/>
      <c r="G330" s="61"/>
      <c r="H330" s="61"/>
      <c r="I330" s="61"/>
      <c r="J330" s="61"/>
      <c r="K330" s="61"/>
      <c r="L330" s="61"/>
      <c r="M330" s="61"/>
      <c r="N330" s="116"/>
      <c r="O330" s="61"/>
      <c r="P330" s="14"/>
      <c r="Q330" s="71"/>
      <c r="R330" s="72"/>
      <c r="S330" s="72"/>
      <c r="T330" s="58"/>
      <c r="U330" s="58"/>
      <c r="V330" s="66"/>
      <c r="W330" s="66"/>
    </row>
    <row r="331" spans="1:23" x14ac:dyDescent="0.2">
      <c r="P331" s="39"/>
    </row>
    <row r="332" spans="1:23" x14ac:dyDescent="0.2">
      <c r="P332" s="39"/>
    </row>
  </sheetData>
  <sheetProtection algorithmName="SHA-512" hashValue="JhVi9SGNmxhVimhzr2uv1QSnXz0qFl9xRszt8EiQf3fRf+5aTP3y68SlBs/CFP2A8xFO4qEwECe7xwv6OpOKnQ==" saltValue="t15gbwJPogz3WAdna/FKxw==" spinCount="100000" sheet="1" objects="1" scenarios="1"/>
  <mergeCells count="19">
    <mergeCell ref="A12:C12"/>
    <mergeCell ref="A28:J28"/>
    <mergeCell ref="B15:C15"/>
    <mergeCell ref="B16:C16"/>
    <mergeCell ref="B17:C17"/>
    <mergeCell ref="B18:C18"/>
    <mergeCell ref="B19:C19"/>
    <mergeCell ref="B20:C20"/>
    <mergeCell ref="B21:C21"/>
    <mergeCell ref="B22:C22"/>
    <mergeCell ref="B23:C23"/>
    <mergeCell ref="B24:C24"/>
    <mergeCell ref="B25:C25"/>
    <mergeCell ref="B26:C26"/>
    <mergeCell ref="K28:M28"/>
    <mergeCell ref="N28:P28"/>
    <mergeCell ref="Q28:S28"/>
    <mergeCell ref="T28:V28"/>
    <mergeCell ref="A13:C13"/>
  </mergeCells>
  <dataValidations count="6">
    <dataValidation type="list" allowBlank="1" showInputMessage="1" showErrorMessage="1" sqref="B25" xr:uid="{00000000-0002-0000-0100-000000000000}">
      <formula1>"enero-febrero,marzo-abril,mayo-junio,julio-agosto,septiembre-octubre,noviembre-diciembre"</formula1>
    </dataValidation>
    <dataValidation type="list" allowBlank="1" showInputMessage="1" showErrorMessage="1" sqref="O30:O330" xr:uid="{00000000-0002-0000-0100-000001000000}">
      <formula1>"Cirugía,Anestesia,Otro"</formula1>
    </dataValidation>
    <dataValidation type="list" allowBlank="1" showInputMessage="1" showErrorMessage="1" sqref="P30:P330" xr:uid="{00000000-0002-0000-0100-000002000000}">
      <formula1>"SI,NO"</formula1>
    </dataValidation>
    <dataValidation type="list" allowBlank="1" showInputMessage="1" showErrorMessage="1" sqref="H30:H330" xr:uid="{00000000-0002-0000-0100-000003000000}">
      <formula1>"Balancán,Cárdenas,Centla,Centro,Comalcalco,Cunduacán,Emiliano Zapata,Huimanguillo,Jalapa,Jalpa de Méndez,Jonuta,Macupana,Nacajuca,Paraíso,Tacotalpa,Teapa,Tenosique"</formula1>
    </dataValidation>
    <dataValidation type="list" allowBlank="1" showInputMessage="1" showErrorMessage="1" sqref="W30:W330" xr:uid="{00000000-0002-0000-0100-000004000000}">
      <formula1>"Normal, Complementario"</formula1>
    </dataValidation>
    <dataValidation type="list" allowBlank="1" showInputMessage="1" showErrorMessage="1" sqref="T30:T330" xr:uid="{00000000-0002-0000-0100-000005000000}">
      <formula1>$AA$30:$AA$36</formula1>
    </dataValidation>
  </dataValidations>
  <pageMargins left="0.7" right="0.7" top="0.75" bottom="0.75" header="0.3" footer="0.3"/>
  <pageSetup paperSize="9" scale="30" fitToHeight="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C4:M98"/>
  <sheetViews>
    <sheetView showGridLines="0" tabSelected="1" showWhiteSpace="0" zoomScale="80" zoomScaleNormal="80" zoomScalePageLayoutView="90" workbookViewId="0">
      <selection activeCell="C1" sqref="C1:H48"/>
    </sheetView>
  </sheetViews>
  <sheetFormatPr baseColWidth="10" defaultColWidth="11.5" defaultRowHeight="16" x14ac:dyDescent="0.2"/>
  <cols>
    <col min="1" max="1" width="11.5" style="5"/>
    <col min="2" max="2" width="11.5" style="5" customWidth="1"/>
    <col min="3" max="3" width="28.5" style="5" customWidth="1"/>
    <col min="4" max="4" width="17.5" style="5" customWidth="1"/>
    <col min="5" max="5" width="10.83203125" style="5" customWidth="1"/>
    <col min="6" max="6" width="26.5" style="5" customWidth="1"/>
    <col min="7" max="7" width="15.83203125" style="5" customWidth="1"/>
    <col min="8" max="8" width="9.5" style="5" customWidth="1"/>
    <col min="9" max="9" width="6.5" style="5" customWidth="1"/>
    <col min="10" max="10" width="24" style="5" hidden="1" customWidth="1"/>
    <col min="11" max="12" width="0" style="5" hidden="1" customWidth="1"/>
    <col min="13" max="13" width="11.5" style="5" customWidth="1"/>
    <col min="14" max="16384" width="11.5" style="5"/>
  </cols>
  <sheetData>
    <row r="4" spans="3:9" ht="24" x14ac:dyDescent="0.2">
      <c r="C4" s="139" t="s">
        <v>160</v>
      </c>
      <c r="D4" s="139"/>
      <c r="E4" s="139"/>
      <c r="F4" s="139"/>
      <c r="G4" s="139"/>
      <c r="H4" s="139"/>
    </row>
    <row r="5" spans="3:9" ht="24" x14ac:dyDescent="0.3">
      <c r="C5" s="140"/>
      <c r="D5" s="140"/>
      <c r="E5" s="140"/>
      <c r="F5" s="140"/>
      <c r="G5" s="140"/>
      <c r="H5" s="140"/>
    </row>
    <row r="6" spans="3:9" ht="6" customHeight="1" x14ac:dyDescent="0.2"/>
    <row r="7" spans="3:9" ht="19" x14ac:dyDescent="0.25">
      <c r="C7" s="73" t="s">
        <v>63</v>
      </c>
      <c r="D7" s="6"/>
      <c r="E7" s="141">
        <f>'Base Datos'!B25</f>
        <v>0</v>
      </c>
      <c r="F7" s="141"/>
      <c r="G7" s="141"/>
      <c r="H7" s="7"/>
    </row>
    <row r="8" spans="3:9" ht="19" x14ac:dyDescent="0.25">
      <c r="C8" s="145"/>
      <c r="D8" s="145"/>
      <c r="E8" s="145"/>
      <c r="F8" s="145"/>
      <c r="G8" s="145"/>
      <c r="H8" s="7"/>
    </row>
    <row r="9" spans="3:9" ht="19" x14ac:dyDescent="0.25">
      <c r="C9" s="7"/>
      <c r="D9" s="8"/>
      <c r="E9" s="9" t="s">
        <v>27</v>
      </c>
      <c r="F9" s="144">
        <f ca="1">TODAY()</f>
        <v>44628</v>
      </c>
      <c r="G9" s="144"/>
      <c r="H9" s="7"/>
    </row>
    <row r="10" spans="3:9" ht="19" x14ac:dyDescent="0.25">
      <c r="C10" s="33" t="s">
        <v>35</v>
      </c>
      <c r="D10" s="8"/>
      <c r="E10" s="9"/>
      <c r="F10" s="74"/>
      <c r="G10" s="74"/>
      <c r="H10" s="7"/>
    </row>
    <row r="11" spans="3:9" ht="19" x14ac:dyDescent="0.25">
      <c r="C11" s="75"/>
      <c r="D11" s="75"/>
      <c r="E11" s="75"/>
      <c r="F11" s="75"/>
      <c r="G11" s="75"/>
      <c r="H11" s="7"/>
    </row>
    <row r="12" spans="3:9" s="12" customFormat="1" ht="22.5" customHeight="1" x14ac:dyDescent="0.25">
      <c r="C12" s="3" t="s">
        <v>64</v>
      </c>
      <c r="D12" s="146" t="str">
        <f>'Base Datos'!A13</f>
        <v>Hospital XXX  SA de CV</v>
      </c>
      <c r="E12" s="146"/>
      <c r="F12" s="146"/>
      <c r="G12" s="146"/>
      <c r="H12" s="146"/>
      <c r="I12" s="11"/>
    </row>
    <row r="13" spans="3:9" s="12" customFormat="1" ht="22.5" customHeight="1" x14ac:dyDescent="0.25">
      <c r="C13" s="3" t="s">
        <v>65</v>
      </c>
      <c r="D13" s="146">
        <f>'Base Datos'!B15</f>
        <v>0</v>
      </c>
      <c r="E13" s="146"/>
      <c r="F13" s="146"/>
      <c r="G13" s="146"/>
      <c r="H13" s="146"/>
      <c r="I13" s="11"/>
    </row>
    <row r="14" spans="3:9" s="12" customFormat="1" ht="22.5" customHeight="1" x14ac:dyDescent="0.25">
      <c r="C14" s="3" t="s">
        <v>23</v>
      </c>
      <c r="D14" s="143">
        <f>'Base Datos'!B16</f>
        <v>0</v>
      </c>
      <c r="E14" s="143"/>
      <c r="F14" s="143"/>
      <c r="G14" s="143"/>
      <c r="H14" s="143"/>
      <c r="I14" s="13"/>
    </row>
    <row r="15" spans="3:9" s="12" customFormat="1" ht="22.5" customHeight="1" x14ac:dyDescent="0.25">
      <c r="C15" s="3" t="s">
        <v>28</v>
      </c>
      <c r="D15" s="143">
        <f>'Base Datos'!B17</f>
        <v>0</v>
      </c>
      <c r="E15" s="143"/>
      <c r="F15" s="143"/>
      <c r="G15" s="143"/>
      <c r="H15" s="143"/>
      <c r="I15" s="13"/>
    </row>
    <row r="16" spans="3:9" s="12" customFormat="1" ht="22.5" customHeight="1" x14ac:dyDescent="0.25">
      <c r="C16" s="3" t="s">
        <v>29</v>
      </c>
      <c r="D16" s="143">
        <f>'Base Datos'!B18</f>
        <v>0</v>
      </c>
      <c r="E16" s="143"/>
      <c r="F16" s="143"/>
      <c r="G16" s="143"/>
      <c r="H16" s="143"/>
      <c r="I16" s="13"/>
    </row>
    <row r="17" spans="3:13" s="12" customFormat="1" ht="22.5" customHeight="1" x14ac:dyDescent="0.25">
      <c r="C17" s="3" t="s">
        <v>24</v>
      </c>
      <c r="D17" s="143">
        <f>'Base Datos'!B20</f>
        <v>0</v>
      </c>
      <c r="E17" s="143"/>
      <c r="F17" s="143"/>
      <c r="G17" s="143"/>
      <c r="H17" s="143"/>
      <c r="I17" s="13"/>
    </row>
    <row r="18" spans="3:13" s="12" customFormat="1" ht="22.5" customHeight="1" x14ac:dyDescent="0.25">
      <c r="C18" s="4" t="s">
        <v>20</v>
      </c>
      <c r="D18" s="143">
        <f>'Base Datos'!B19</f>
        <v>0</v>
      </c>
      <c r="E18" s="143"/>
      <c r="F18" s="143"/>
      <c r="G18" s="143"/>
      <c r="H18" s="143"/>
    </row>
    <row r="19" spans="3:13" s="12" customFormat="1" ht="22.5" customHeight="1" x14ac:dyDescent="0.25">
      <c r="C19" s="4" t="s">
        <v>32</v>
      </c>
      <c r="D19" s="143">
        <f>'Base Datos'!B21</f>
        <v>0</v>
      </c>
      <c r="E19" s="143"/>
      <c r="F19" s="143"/>
      <c r="G19" s="143"/>
      <c r="H19" s="143"/>
    </row>
    <row r="20" spans="3:13" s="12" customFormat="1" ht="22.5" customHeight="1" x14ac:dyDescent="0.25">
      <c r="C20" s="4" t="s">
        <v>33</v>
      </c>
      <c r="D20" s="143">
        <f>'Base Datos'!B22</f>
        <v>0</v>
      </c>
      <c r="E20" s="143"/>
      <c r="F20" s="143"/>
      <c r="G20" s="143"/>
      <c r="H20" s="143"/>
    </row>
    <row r="21" spans="3:13" s="12" customFormat="1" ht="22.5" customHeight="1" x14ac:dyDescent="0.25">
      <c r="C21" s="3" t="s">
        <v>30</v>
      </c>
      <c r="D21" s="143">
        <f>'Base Datos'!B24</f>
        <v>0</v>
      </c>
      <c r="E21" s="143"/>
      <c r="F21" s="143"/>
      <c r="G21" s="143"/>
      <c r="H21" s="143"/>
      <c r="I21" s="14"/>
      <c r="J21" s="14"/>
      <c r="K21" s="11"/>
      <c r="L21" s="11"/>
      <c r="M21" s="11"/>
    </row>
    <row r="22" spans="3:13" s="12" customFormat="1" ht="22.5" customHeight="1" x14ac:dyDescent="0.25">
      <c r="C22" s="3" t="s">
        <v>31</v>
      </c>
      <c r="D22" s="142">
        <f>'Base Datos'!B23</f>
        <v>0</v>
      </c>
      <c r="E22" s="142"/>
      <c r="F22" s="142"/>
      <c r="G22" s="142"/>
      <c r="H22" s="142"/>
    </row>
    <row r="23" spans="3:13" s="12" customFormat="1" ht="19" x14ac:dyDescent="0.25">
      <c r="C23" s="7"/>
      <c r="D23" s="7"/>
      <c r="E23" s="7"/>
      <c r="F23" s="7"/>
      <c r="G23" s="7"/>
      <c r="H23" s="15"/>
    </row>
    <row r="24" spans="3:13" s="12" customFormat="1" ht="19" x14ac:dyDescent="0.25">
      <c r="C24" s="7"/>
      <c r="D24" s="7"/>
      <c r="E24" s="7"/>
      <c r="F24" s="7"/>
      <c r="G24" s="7"/>
      <c r="H24" s="15"/>
    </row>
    <row r="25" spans="3:13" s="12" customFormat="1" ht="19" x14ac:dyDescent="0.25">
      <c r="C25" s="33" t="s">
        <v>16</v>
      </c>
      <c r="D25" s="7"/>
      <c r="E25" s="7"/>
      <c r="F25" s="7"/>
      <c r="G25" s="7"/>
      <c r="H25" s="15"/>
    </row>
    <row r="26" spans="3:13" s="18" customFormat="1" ht="19" x14ac:dyDescent="0.25">
      <c r="C26" s="16"/>
      <c r="D26" s="16"/>
      <c r="E26" s="16"/>
      <c r="F26" s="16"/>
      <c r="G26" s="16"/>
      <c r="H26" s="17"/>
    </row>
    <row r="27" spans="3:13" s="12" customFormat="1" ht="22.5" customHeight="1" x14ac:dyDescent="0.25">
      <c r="C27" s="148" t="s">
        <v>34</v>
      </c>
      <c r="D27" s="149"/>
      <c r="E27" s="32">
        <f>COUNTIF(Tabla1[¿Se recaudó el Impuesto?], "SI")</f>
        <v>0</v>
      </c>
      <c r="F27" s="7"/>
      <c r="G27" s="7"/>
      <c r="H27" s="15"/>
    </row>
    <row r="28" spans="3:13" s="12" customFormat="1" ht="19" x14ac:dyDescent="0.25">
      <c r="C28" s="7"/>
      <c r="D28" s="7"/>
      <c r="E28" s="7"/>
      <c r="F28" s="7"/>
      <c r="G28" s="7"/>
      <c r="H28" s="15"/>
    </row>
    <row r="29" spans="3:13" s="12" customFormat="1" ht="37.5" customHeight="1" x14ac:dyDescent="0.25">
      <c r="C29" s="4" t="s">
        <v>140</v>
      </c>
      <c r="D29" s="1">
        <f>SUMIF(Tabla1[Tasa del Impuesto],"3%",Tabla1[Monto Impuesto Recaudado])</f>
        <v>0</v>
      </c>
      <c r="E29" s="15"/>
      <c r="F29" s="4" t="s">
        <v>141</v>
      </c>
      <c r="G29" s="1">
        <f>SUMIF(Tabla1[Tasa del Impuesto],"3%",Tabla1[Monto Impuesto NO recaudado])</f>
        <v>0</v>
      </c>
      <c r="H29" s="15"/>
      <c r="K29" s="19"/>
    </row>
    <row r="30" spans="3:13" s="12" customFormat="1" ht="19" x14ac:dyDescent="0.25">
      <c r="C30" s="7"/>
      <c r="D30" s="7"/>
      <c r="E30" s="7"/>
      <c r="F30" s="7"/>
      <c r="G30" s="7"/>
      <c r="H30" s="15"/>
    </row>
    <row r="31" spans="3:13" s="12" customFormat="1" ht="19" x14ac:dyDescent="0.25">
      <c r="C31" s="10"/>
      <c r="D31" s="7"/>
      <c r="E31" s="7"/>
      <c r="F31" s="7"/>
      <c r="G31" s="7"/>
      <c r="H31" s="15"/>
    </row>
    <row r="32" spans="3:13" s="12" customFormat="1" ht="19" x14ac:dyDescent="0.25">
      <c r="C32" s="33" t="s">
        <v>66</v>
      </c>
      <c r="D32" s="7"/>
      <c r="E32" s="7"/>
      <c r="F32" s="7"/>
      <c r="G32" s="7"/>
      <c r="H32" s="15"/>
    </row>
    <row r="33" spans="3:8" s="12" customFormat="1" ht="19" x14ac:dyDescent="0.25">
      <c r="C33" s="20"/>
      <c r="D33" s="7"/>
      <c r="E33" s="7"/>
      <c r="F33" s="7"/>
      <c r="G33" s="7"/>
      <c r="H33" s="15"/>
    </row>
    <row r="34" spans="3:8" s="12" customFormat="1" ht="33.75" customHeight="1" x14ac:dyDescent="0.25">
      <c r="C34" s="153" t="s">
        <v>68</v>
      </c>
      <c r="D34" s="153"/>
      <c r="E34" s="7"/>
      <c r="F34" s="153" t="s">
        <v>67</v>
      </c>
      <c r="G34" s="153"/>
      <c r="H34" s="15"/>
    </row>
    <row r="35" spans="3:8" s="12" customFormat="1" ht="41.25" customHeight="1" x14ac:dyDescent="0.25">
      <c r="C35" s="154" t="s">
        <v>72</v>
      </c>
      <c r="D35" s="154"/>
      <c r="E35" s="16"/>
      <c r="F35" s="154" t="s">
        <v>69</v>
      </c>
      <c r="G35" s="154"/>
      <c r="H35" s="15"/>
    </row>
    <row r="36" spans="3:8" s="12" customFormat="1" ht="19" x14ac:dyDescent="0.25">
      <c r="C36" s="7"/>
      <c r="D36" s="7"/>
      <c r="E36" s="7"/>
      <c r="F36" s="7"/>
      <c r="G36" s="7"/>
      <c r="H36" s="15"/>
    </row>
    <row r="37" spans="3:8" s="12" customFormat="1" ht="19" x14ac:dyDescent="0.25">
      <c r="C37" s="7"/>
      <c r="D37" s="7"/>
      <c r="E37" s="7"/>
      <c r="F37" s="7"/>
      <c r="G37" s="7"/>
      <c r="H37" s="15"/>
    </row>
    <row r="38" spans="3:8" s="12" customFormat="1" ht="19" x14ac:dyDescent="0.25">
      <c r="C38" s="7"/>
      <c r="D38" s="7"/>
      <c r="E38" s="7"/>
      <c r="F38" s="7"/>
      <c r="G38" s="7"/>
      <c r="H38" s="15"/>
    </row>
    <row r="39" spans="3:8" s="12" customFormat="1" ht="19" x14ac:dyDescent="0.25">
      <c r="C39" s="155" t="s">
        <v>70</v>
      </c>
      <c r="D39" s="155"/>
      <c r="E39" s="155"/>
      <c r="F39" s="155"/>
      <c r="G39" s="155"/>
      <c r="H39" s="155"/>
    </row>
    <row r="40" spans="3:8" s="12" customFormat="1" ht="19" x14ac:dyDescent="0.25">
      <c r="C40" s="152" t="s">
        <v>25</v>
      </c>
      <c r="D40" s="152"/>
      <c r="E40" s="152"/>
      <c r="F40" s="152"/>
      <c r="G40" s="152"/>
      <c r="H40" s="152"/>
    </row>
    <row r="41" spans="3:8" s="12" customFormat="1" ht="15.75" customHeight="1" x14ac:dyDescent="0.2">
      <c r="C41" s="151" t="s">
        <v>26</v>
      </c>
      <c r="D41" s="151"/>
      <c r="E41" s="151"/>
      <c r="F41" s="151"/>
      <c r="G41" s="151"/>
      <c r="H41" s="151"/>
    </row>
    <row r="42" spans="3:8" s="12" customFormat="1" x14ac:dyDescent="0.2">
      <c r="C42" s="21"/>
      <c r="D42" s="22"/>
      <c r="E42" s="22"/>
      <c r="F42" s="22"/>
      <c r="G42" s="22"/>
      <c r="H42" s="5"/>
    </row>
    <row r="43" spans="3:8" s="12" customFormat="1" x14ac:dyDescent="0.2">
      <c r="C43" s="21"/>
      <c r="D43" s="22"/>
      <c r="E43" s="22"/>
      <c r="F43" s="22"/>
      <c r="G43" s="22"/>
      <c r="H43" s="5"/>
    </row>
    <row r="44" spans="3:8" s="12" customFormat="1" x14ac:dyDescent="0.2"/>
    <row r="45" spans="3:8" s="12" customFormat="1" ht="65.25" customHeight="1" x14ac:dyDescent="0.2">
      <c r="C45" s="150" t="s">
        <v>142</v>
      </c>
      <c r="D45" s="150"/>
      <c r="E45" s="150"/>
      <c r="F45" s="150"/>
      <c r="G45" s="150"/>
      <c r="H45" s="150"/>
    </row>
    <row r="46" spans="3:8" s="12" customFormat="1" x14ac:dyDescent="0.2"/>
    <row r="47" spans="3:8" s="12" customFormat="1" x14ac:dyDescent="0.2"/>
    <row r="48" spans="3:8" s="12" customFormat="1" ht="52.5" customHeight="1" x14ac:dyDescent="0.2">
      <c r="C48" s="147" t="s">
        <v>143</v>
      </c>
      <c r="D48" s="147"/>
      <c r="E48" s="147"/>
      <c r="F48" s="147"/>
      <c r="G48" s="147"/>
      <c r="H48" s="147"/>
    </row>
    <row r="49" spans="3:11" s="12" customFormat="1" x14ac:dyDescent="0.2"/>
    <row r="50" spans="3:11" s="12" customFormat="1" x14ac:dyDescent="0.2"/>
    <row r="51" spans="3:11" s="12" customFormat="1" x14ac:dyDescent="0.2"/>
    <row r="52" spans="3:11" s="12" customFormat="1" x14ac:dyDescent="0.2"/>
    <row r="53" spans="3:11" s="12" customFormat="1" x14ac:dyDescent="0.2"/>
    <row r="54" spans="3:11" s="12" customFormat="1" x14ac:dyDescent="0.2"/>
    <row r="55" spans="3:11" s="12" customFormat="1" x14ac:dyDescent="0.2"/>
    <row r="56" spans="3:11" s="12" customFormat="1" x14ac:dyDescent="0.2"/>
    <row r="57" spans="3:11" s="12" customFormat="1" x14ac:dyDescent="0.2"/>
    <row r="58" spans="3:11" s="12" customFormat="1" x14ac:dyDescent="0.2"/>
    <row r="59" spans="3:11" s="12" customFormat="1" x14ac:dyDescent="0.2"/>
    <row r="60" spans="3:11" s="12" customFormat="1" x14ac:dyDescent="0.2"/>
    <row r="61" spans="3:11" s="12" customFormat="1" hidden="1" x14ac:dyDescent="0.2">
      <c r="C61" s="23" t="s">
        <v>62</v>
      </c>
    </row>
    <row r="62" spans="3:11" s="12" customFormat="1" hidden="1" x14ac:dyDescent="0.2"/>
    <row r="63" spans="3:11" s="12" customFormat="1" hidden="1" x14ac:dyDescent="0.2">
      <c r="C63" s="24"/>
      <c r="D63" s="24"/>
      <c r="J63" s="24"/>
      <c r="K63" s="24"/>
    </row>
    <row r="64" spans="3:11" s="12" customFormat="1" hidden="1" x14ac:dyDescent="0.2">
      <c r="C64" s="26"/>
      <c r="D64" s="24"/>
    </row>
    <row r="65" spans="3:12" s="18" customFormat="1" ht="32" hidden="1" x14ac:dyDescent="0.2">
      <c r="C65" s="27" t="s">
        <v>2</v>
      </c>
      <c r="D65" s="28" t="s">
        <v>37</v>
      </c>
      <c r="E65" s="28" t="s">
        <v>61</v>
      </c>
      <c r="F65" s="24"/>
      <c r="J65" s="27" t="s">
        <v>2</v>
      </c>
      <c r="K65" s="28" t="s">
        <v>36</v>
      </c>
      <c r="L65" s="28" t="s">
        <v>61</v>
      </c>
    </row>
    <row r="66" spans="3:12" hidden="1" x14ac:dyDescent="0.2">
      <c r="C66" s="25" t="s">
        <v>46</v>
      </c>
      <c r="D66" s="29">
        <v>3120</v>
      </c>
      <c r="E66" s="30">
        <v>3</v>
      </c>
      <c r="F66" s="24"/>
      <c r="J66" s="25" t="s">
        <v>52</v>
      </c>
      <c r="K66" s="29">
        <v>990</v>
      </c>
      <c r="L66" s="31">
        <v>4</v>
      </c>
    </row>
    <row r="67" spans="3:12" hidden="1" x14ac:dyDescent="0.2">
      <c r="C67" s="25" t="s">
        <v>53</v>
      </c>
      <c r="D67" s="29">
        <v>2850</v>
      </c>
      <c r="E67" s="30">
        <v>4</v>
      </c>
      <c r="F67" s="24"/>
      <c r="J67" s="25" t="s">
        <v>49</v>
      </c>
      <c r="K67" s="29">
        <v>660</v>
      </c>
      <c r="L67" s="31">
        <v>3</v>
      </c>
    </row>
    <row r="68" spans="3:12" hidden="1" x14ac:dyDescent="0.2">
      <c r="C68" s="25" t="s">
        <v>48</v>
      </c>
      <c r="D68" s="29">
        <v>2550</v>
      </c>
      <c r="E68" s="30">
        <v>3</v>
      </c>
      <c r="F68" s="24"/>
      <c r="J68" s="25" t="s">
        <v>47</v>
      </c>
      <c r="K68" s="29">
        <v>540</v>
      </c>
      <c r="L68" s="31">
        <v>3</v>
      </c>
    </row>
    <row r="69" spans="3:12" hidden="1" x14ac:dyDescent="0.2">
      <c r="C69" s="25" t="s">
        <v>39</v>
      </c>
      <c r="D69" s="29">
        <v>2400</v>
      </c>
      <c r="E69" s="30">
        <v>3</v>
      </c>
      <c r="F69" s="24"/>
      <c r="J69" s="25" t="s">
        <v>42</v>
      </c>
      <c r="K69" s="29">
        <v>480</v>
      </c>
      <c r="L69" s="31">
        <v>3</v>
      </c>
    </row>
    <row r="70" spans="3:12" hidden="1" x14ac:dyDescent="0.2">
      <c r="C70" s="25" t="s">
        <v>43</v>
      </c>
      <c r="D70" s="29">
        <v>1920</v>
      </c>
      <c r="E70" s="30">
        <v>3</v>
      </c>
      <c r="F70" s="24"/>
      <c r="J70" s="25" t="s">
        <v>50</v>
      </c>
      <c r="K70" s="29">
        <v>450</v>
      </c>
      <c r="L70" s="31">
        <v>3</v>
      </c>
    </row>
    <row r="71" spans="3:12" hidden="1" x14ac:dyDescent="0.2">
      <c r="C71" s="25" t="s">
        <v>52</v>
      </c>
      <c r="D71" s="29">
        <v>1770</v>
      </c>
      <c r="E71" s="30">
        <v>4</v>
      </c>
      <c r="F71" s="24"/>
      <c r="J71" s="25" t="s">
        <v>41</v>
      </c>
      <c r="K71" s="29">
        <v>450</v>
      </c>
      <c r="L71" s="31">
        <v>3</v>
      </c>
    </row>
    <row r="72" spans="3:12" hidden="1" x14ac:dyDescent="0.2">
      <c r="C72" s="25" t="s">
        <v>45</v>
      </c>
      <c r="D72" s="29">
        <v>1500</v>
      </c>
      <c r="E72" s="30">
        <v>3</v>
      </c>
      <c r="F72" s="24"/>
      <c r="J72" s="25" t="s">
        <v>39</v>
      </c>
      <c r="K72" s="29">
        <v>450</v>
      </c>
      <c r="L72" s="31">
        <v>3</v>
      </c>
    </row>
    <row r="73" spans="3:12" hidden="1" x14ac:dyDescent="0.2">
      <c r="C73" s="25" t="s">
        <v>41</v>
      </c>
      <c r="D73" s="29">
        <v>1440</v>
      </c>
      <c r="E73" s="30">
        <v>3</v>
      </c>
      <c r="F73" s="24"/>
      <c r="J73" s="25" t="s">
        <v>38</v>
      </c>
      <c r="K73" s="29">
        <v>390</v>
      </c>
      <c r="L73" s="31">
        <v>3</v>
      </c>
    </row>
    <row r="74" spans="3:12" hidden="1" x14ac:dyDescent="0.2">
      <c r="C74" s="25" t="s">
        <v>51</v>
      </c>
      <c r="D74" s="29">
        <v>1320</v>
      </c>
      <c r="E74" s="30">
        <v>3</v>
      </c>
      <c r="F74" s="24"/>
      <c r="J74" s="25" t="s">
        <v>53</v>
      </c>
      <c r="K74" s="29">
        <v>240</v>
      </c>
      <c r="L74" s="31">
        <v>4</v>
      </c>
    </row>
    <row r="75" spans="3:12" hidden="1" x14ac:dyDescent="0.2">
      <c r="C75" s="25" t="s">
        <v>44</v>
      </c>
      <c r="D75" s="29">
        <v>1290</v>
      </c>
      <c r="E75" s="30">
        <v>3</v>
      </c>
      <c r="F75" s="24"/>
      <c r="J75" s="25" t="s">
        <v>17</v>
      </c>
      <c r="K75" s="29">
        <v>4650</v>
      </c>
      <c r="L75" s="31">
        <v>29</v>
      </c>
    </row>
    <row r="76" spans="3:12" hidden="1" x14ac:dyDescent="0.2">
      <c r="C76" s="25" t="s">
        <v>50</v>
      </c>
      <c r="D76" s="29">
        <v>1080</v>
      </c>
      <c r="E76" s="30">
        <v>3</v>
      </c>
      <c r="F76" s="24"/>
      <c r="J76" s="24"/>
      <c r="K76" s="24"/>
      <c r="L76" s="24"/>
    </row>
    <row r="77" spans="3:12" hidden="1" x14ac:dyDescent="0.2">
      <c r="C77" s="25" t="s">
        <v>38</v>
      </c>
      <c r="D77" s="29">
        <v>1050</v>
      </c>
      <c r="E77" s="30">
        <v>3</v>
      </c>
      <c r="F77" s="24"/>
      <c r="J77" s="24"/>
      <c r="K77" s="24"/>
      <c r="L77" s="24"/>
    </row>
    <row r="78" spans="3:12" hidden="1" x14ac:dyDescent="0.2">
      <c r="C78" s="25" t="s">
        <v>49</v>
      </c>
      <c r="D78" s="29">
        <v>1050</v>
      </c>
      <c r="E78" s="30">
        <v>3</v>
      </c>
      <c r="F78" s="24"/>
      <c r="G78" s="24"/>
      <c r="H78" s="24"/>
    </row>
    <row r="79" spans="3:12" hidden="1" x14ac:dyDescent="0.2">
      <c r="C79" s="25" t="s">
        <v>40</v>
      </c>
      <c r="D79" s="29">
        <v>1020</v>
      </c>
      <c r="E79" s="30">
        <v>3</v>
      </c>
      <c r="F79" s="24"/>
      <c r="G79" s="24"/>
      <c r="H79" s="24"/>
    </row>
    <row r="80" spans="3:12" hidden="1" x14ac:dyDescent="0.2">
      <c r="C80" s="25" t="s">
        <v>47</v>
      </c>
      <c r="D80" s="29">
        <v>390</v>
      </c>
      <c r="E80" s="30">
        <v>3</v>
      </c>
      <c r="F80" s="24"/>
      <c r="G80" s="24"/>
      <c r="H80" s="24"/>
    </row>
    <row r="81" spans="3:8" hidden="1" x14ac:dyDescent="0.2">
      <c r="C81" s="25" t="s">
        <v>42</v>
      </c>
      <c r="D81" s="29">
        <v>360</v>
      </c>
      <c r="E81" s="30">
        <v>3</v>
      </c>
      <c r="F81" s="24"/>
      <c r="G81" s="24"/>
      <c r="H81" s="24"/>
    </row>
    <row r="82" spans="3:8" hidden="1" x14ac:dyDescent="0.2">
      <c r="C82" s="25" t="s">
        <v>17</v>
      </c>
      <c r="D82" s="29">
        <v>25110</v>
      </c>
      <c r="E82" s="30">
        <v>50</v>
      </c>
      <c r="F82" s="24"/>
      <c r="G82" s="24"/>
      <c r="H82" s="24"/>
    </row>
    <row r="83" spans="3:8" hidden="1" x14ac:dyDescent="0.2">
      <c r="C83" s="24"/>
      <c r="D83" s="24"/>
      <c r="E83" s="24"/>
      <c r="F83" s="24"/>
      <c r="G83" s="24"/>
      <c r="H83" s="24"/>
    </row>
    <row r="84" spans="3:8" hidden="1" x14ac:dyDescent="0.2">
      <c r="C84" s="24"/>
      <c r="D84" s="24"/>
      <c r="E84" s="24"/>
      <c r="F84" s="24"/>
      <c r="G84" s="24"/>
    </row>
    <row r="85" spans="3:8" x14ac:dyDescent="0.2">
      <c r="C85" s="24"/>
      <c r="D85" s="24"/>
      <c r="E85" s="24"/>
      <c r="F85" s="24"/>
      <c r="G85" s="24"/>
    </row>
    <row r="86" spans="3:8" x14ac:dyDescent="0.2">
      <c r="C86" s="24"/>
      <c r="D86" s="24"/>
      <c r="E86" s="24"/>
      <c r="F86" s="24"/>
      <c r="G86" s="24"/>
    </row>
    <row r="87" spans="3:8" x14ac:dyDescent="0.2">
      <c r="C87" s="24"/>
      <c r="D87" s="24"/>
      <c r="E87" s="24"/>
      <c r="F87" s="24"/>
      <c r="G87" s="24"/>
    </row>
    <row r="88" spans="3:8" x14ac:dyDescent="0.2">
      <c r="C88" s="24"/>
      <c r="D88" s="24"/>
      <c r="E88" s="24"/>
      <c r="F88" s="24"/>
      <c r="G88" s="24"/>
    </row>
    <row r="89" spans="3:8" x14ac:dyDescent="0.2">
      <c r="C89" s="24"/>
      <c r="D89" s="24"/>
      <c r="E89" s="24"/>
      <c r="F89" s="24"/>
      <c r="G89" s="24"/>
    </row>
    <row r="90" spans="3:8" x14ac:dyDescent="0.2">
      <c r="C90" s="24"/>
      <c r="D90" s="24"/>
      <c r="E90" s="24"/>
    </row>
    <row r="91" spans="3:8" x14ac:dyDescent="0.2">
      <c r="C91" s="24"/>
      <c r="D91" s="24"/>
    </row>
    <row r="92" spans="3:8" x14ac:dyDescent="0.2">
      <c r="C92" s="24"/>
      <c r="D92" s="24"/>
    </row>
    <row r="93" spans="3:8" x14ac:dyDescent="0.2">
      <c r="C93" s="24"/>
      <c r="D93" s="24"/>
    </row>
    <row r="94" spans="3:8" x14ac:dyDescent="0.2">
      <c r="C94" s="24"/>
      <c r="D94" s="24"/>
    </row>
    <row r="95" spans="3:8" x14ac:dyDescent="0.2">
      <c r="C95" s="24"/>
      <c r="D95" s="24"/>
    </row>
    <row r="96" spans="3:8" x14ac:dyDescent="0.2">
      <c r="C96" s="24"/>
      <c r="D96" s="24"/>
    </row>
    <row r="97" spans="3:4" x14ac:dyDescent="0.2">
      <c r="C97" s="24"/>
      <c r="D97" s="24"/>
    </row>
    <row r="98" spans="3:4" x14ac:dyDescent="0.2">
      <c r="C98" s="24"/>
      <c r="D98" s="24"/>
    </row>
  </sheetData>
  <sheetProtection algorithmName="SHA-512" hashValue="WPpiIePrrkgCBPEveDsrwazC1XKfXDH1StMZxDLOk5H5kXN6TSA3liOJQZ0mhGgGb9l4SCUe2733qIi+P+42pw==" saltValue="gWnb18qsSe9M8RXCa3rOOQ==" spinCount="100000" sheet="1" objects="1" scenarios="1"/>
  <protectedRanges>
    <protectedRange algorithmName="SHA-512" hashValue="h3p325IpL3cEe6MNmI5QrmmlmtlH5Lnbx8DBv4s4fcBtEkgh4seilG35JpdG6Zjub6ek4PRpLQgsX7VVTXA2Yw==" saltValue="mMSqGPU5G9fn3HcrDxiTGg==" spinCount="100000" sqref="C12:H22 C27:E27 F29:G29 C29:D29" name="Rango1"/>
  </protectedRanges>
  <mergeCells count="26">
    <mergeCell ref="C48:H48"/>
    <mergeCell ref="C27:D27"/>
    <mergeCell ref="C45:H45"/>
    <mergeCell ref="C41:H41"/>
    <mergeCell ref="C40:H40"/>
    <mergeCell ref="F34:G34"/>
    <mergeCell ref="C34:D34"/>
    <mergeCell ref="C35:D35"/>
    <mergeCell ref="F35:G35"/>
    <mergeCell ref="C39:H39"/>
    <mergeCell ref="C4:H4"/>
    <mergeCell ref="C5:H5"/>
    <mergeCell ref="E7:G7"/>
    <mergeCell ref="D22:H22"/>
    <mergeCell ref="D21:H21"/>
    <mergeCell ref="D20:H20"/>
    <mergeCell ref="D19:H19"/>
    <mergeCell ref="D18:H18"/>
    <mergeCell ref="F9:G9"/>
    <mergeCell ref="C8:G8"/>
    <mergeCell ref="D12:H12"/>
    <mergeCell ref="D13:H13"/>
    <mergeCell ref="D14:H14"/>
    <mergeCell ref="D15:H15"/>
    <mergeCell ref="D17:H17"/>
    <mergeCell ref="D16:H16"/>
  </mergeCells>
  <hyperlinks>
    <hyperlink ref="D22" r:id="rId3" display="hospital@gmail.com" xr:uid="{00000000-0004-0000-0200-000000000000}"/>
  </hyperlinks>
  <pageMargins left="0.78740157480314965" right="0.78740157480314965" top="1.1417322834645669" bottom="0.74803149606299213" header="0.70866141732283472" footer="0.51181102362204722"/>
  <pageSetup scale="76" fitToHeight="0" orientation="portrait" r:id="rId4"/>
  <headerFooter>
    <oddHeader>&amp;C&amp;G</oddHeader>
  </headerFooter>
  <rowBreaks count="1" manualBreakCount="1">
    <brk id="48" min="1" max="8"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2:AK75"/>
  <sheetViews>
    <sheetView showGridLines="0" zoomScale="90" zoomScaleNormal="90" workbookViewId="0">
      <selection activeCell="A3" sqref="A3:AJ3"/>
    </sheetView>
  </sheetViews>
  <sheetFormatPr baseColWidth="10" defaultColWidth="11.5" defaultRowHeight="15" x14ac:dyDescent="0.2"/>
  <cols>
    <col min="1" max="35" width="2.83203125" style="24" customWidth="1"/>
    <col min="36" max="36" width="2.6640625" style="24" customWidth="1"/>
    <col min="37" max="16384" width="11.5" style="24"/>
  </cols>
  <sheetData>
    <row r="2" spans="1:36" x14ac:dyDescent="0.2">
      <c r="AI2" s="24" t="s">
        <v>119</v>
      </c>
    </row>
    <row r="3" spans="1:36" x14ac:dyDescent="0.2">
      <c r="A3" s="159" t="s">
        <v>120</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row>
    <row r="4" spans="1:36" x14ac:dyDescent="0.2">
      <c r="A4" s="107"/>
      <c r="B4" s="107"/>
      <c r="C4" s="107"/>
      <c r="D4" s="107"/>
      <c r="E4" s="107"/>
      <c r="F4" s="107"/>
      <c r="G4" s="107"/>
      <c r="H4" s="107"/>
      <c r="I4" s="107"/>
      <c r="J4" s="107"/>
      <c r="K4" s="107"/>
      <c r="L4" s="107"/>
      <c r="M4" s="107"/>
      <c r="N4" s="113"/>
      <c r="O4" s="113"/>
      <c r="P4" s="113"/>
      <c r="Q4" s="113"/>
      <c r="R4" s="113"/>
      <c r="S4" s="107"/>
      <c r="T4" s="107"/>
      <c r="U4" s="107"/>
      <c r="V4" s="107"/>
      <c r="W4" s="107"/>
      <c r="X4" s="107"/>
      <c r="Y4" s="107"/>
      <c r="Z4" s="107"/>
      <c r="AA4" s="107"/>
      <c r="AB4" s="107"/>
      <c r="AC4" s="107"/>
      <c r="AD4" s="107"/>
      <c r="AE4" s="107"/>
      <c r="AF4" s="107"/>
      <c r="AG4" s="107"/>
      <c r="AH4" s="107"/>
      <c r="AI4" s="107"/>
      <c r="AJ4" s="107"/>
    </row>
    <row r="5" spans="1:36" x14ac:dyDescent="0.2">
      <c r="A5" s="160" t="s">
        <v>73</v>
      </c>
      <c r="B5" s="160"/>
      <c r="C5" s="160"/>
      <c r="D5" s="160"/>
      <c r="E5" s="160"/>
      <c r="F5" s="160"/>
      <c r="G5" s="160"/>
      <c r="H5" s="160"/>
      <c r="I5" s="160"/>
      <c r="J5" s="160"/>
      <c r="K5" s="160"/>
      <c r="L5" s="160"/>
      <c r="M5" s="160"/>
      <c r="N5" s="161"/>
      <c r="O5" s="162"/>
      <c r="P5" s="162"/>
      <c r="Q5" s="162"/>
      <c r="R5" s="163"/>
      <c r="S5" s="160" t="s">
        <v>74</v>
      </c>
      <c r="T5" s="160"/>
      <c r="U5" s="160"/>
      <c r="V5" s="160"/>
      <c r="W5" s="160"/>
      <c r="X5" s="160"/>
      <c r="Y5" s="160"/>
      <c r="Z5" s="160"/>
      <c r="AA5" s="160"/>
      <c r="AB5" s="160"/>
      <c r="AC5" s="160"/>
      <c r="AD5" s="160"/>
      <c r="AE5" s="160"/>
      <c r="AF5" s="160"/>
      <c r="AG5" s="160"/>
      <c r="AH5" s="160"/>
      <c r="AI5" s="160"/>
      <c r="AJ5" s="160"/>
    </row>
    <row r="6" spans="1:36" ht="19" x14ac:dyDescent="0.25">
      <c r="A6" s="156">
        <f>'Aviso Reporte Hospitales'!D13</f>
        <v>0</v>
      </c>
      <c r="B6" s="157"/>
      <c r="C6" s="157"/>
      <c r="D6" s="157"/>
      <c r="E6" s="157"/>
      <c r="F6" s="157"/>
      <c r="G6" s="157"/>
      <c r="H6" s="157"/>
      <c r="I6" s="157"/>
      <c r="J6" s="157"/>
      <c r="K6" s="157"/>
      <c r="L6" s="157"/>
      <c r="M6" s="158"/>
      <c r="N6" s="164"/>
      <c r="O6" s="165"/>
      <c r="P6" s="165"/>
      <c r="Q6" s="165"/>
      <c r="R6" s="166"/>
      <c r="S6" s="167" t="s">
        <v>75</v>
      </c>
      <c r="T6" s="168"/>
      <c r="U6" s="168"/>
      <c r="V6" s="168"/>
      <c r="W6" s="168"/>
      <c r="X6" s="168"/>
      <c r="Y6" s="169"/>
      <c r="Z6" s="76"/>
      <c r="AA6" s="167" t="s">
        <v>76</v>
      </c>
      <c r="AB6" s="168"/>
      <c r="AC6" s="168"/>
      <c r="AD6" s="168"/>
      <c r="AE6" s="168"/>
      <c r="AF6" s="168"/>
      <c r="AG6" s="168"/>
      <c r="AH6" s="168"/>
      <c r="AI6" s="77"/>
      <c r="AJ6" s="112"/>
    </row>
    <row r="7" spans="1:36" x14ac:dyDescent="0.2">
      <c r="A7" s="160" t="s">
        <v>77</v>
      </c>
      <c r="B7" s="160"/>
      <c r="C7" s="160"/>
      <c r="D7" s="160"/>
      <c r="E7" s="160"/>
      <c r="F7" s="160"/>
      <c r="G7" s="160"/>
      <c r="H7" s="160"/>
      <c r="I7" s="160"/>
      <c r="J7" s="160"/>
      <c r="K7" s="160"/>
      <c r="L7" s="160"/>
      <c r="M7" s="160"/>
      <c r="N7" s="164"/>
      <c r="O7" s="165"/>
      <c r="P7" s="165"/>
      <c r="Q7" s="165"/>
      <c r="R7" s="166"/>
      <c r="S7" s="170" t="s">
        <v>78</v>
      </c>
      <c r="T7" s="171"/>
      <c r="U7" s="171"/>
      <c r="V7" s="171"/>
      <c r="W7" s="171"/>
      <c r="X7" s="171"/>
      <c r="Y7" s="171"/>
      <c r="Z7" s="171"/>
      <c r="AA7" s="171"/>
      <c r="AB7" s="171"/>
      <c r="AC7" s="171"/>
      <c r="AD7" s="172"/>
      <c r="AE7" s="170" t="s">
        <v>79</v>
      </c>
      <c r="AF7" s="171"/>
      <c r="AG7" s="171"/>
      <c r="AH7" s="171"/>
      <c r="AI7" s="173"/>
      <c r="AJ7" s="172"/>
    </row>
    <row r="8" spans="1:36" ht="12" customHeight="1" x14ac:dyDescent="0.2">
      <c r="A8" s="174">
        <f>'Base Datos'!B21:B21</f>
        <v>0</v>
      </c>
      <c r="B8" s="174"/>
      <c r="C8" s="174"/>
      <c r="D8" s="174"/>
      <c r="E8" s="174"/>
      <c r="F8" s="174"/>
      <c r="G8" s="174"/>
      <c r="H8" s="174"/>
      <c r="I8" s="174"/>
      <c r="J8" s="174"/>
      <c r="K8" s="174"/>
      <c r="L8" s="174"/>
      <c r="M8" s="174"/>
      <c r="N8" s="164"/>
      <c r="O8" s="165"/>
      <c r="P8" s="165"/>
      <c r="Q8" s="165"/>
      <c r="R8" s="166"/>
      <c r="S8" s="170" t="s">
        <v>80</v>
      </c>
      <c r="T8" s="172"/>
      <c r="U8" s="170" t="s">
        <v>81</v>
      </c>
      <c r="V8" s="172"/>
      <c r="W8" s="170" t="s">
        <v>82</v>
      </c>
      <c r="X8" s="172"/>
      <c r="Y8" s="170" t="s">
        <v>80</v>
      </c>
      <c r="Z8" s="172"/>
      <c r="AA8" s="170" t="s">
        <v>81</v>
      </c>
      <c r="AB8" s="172"/>
      <c r="AC8" s="170" t="s">
        <v>82</v>
      </c>
      <c r="AD8" s="172"/>
      <c r="AE8" s="170" t="s">
        <v>80</v>
      </c>
      <c r="AF8" s="172"/>
      <c r="AG8" s="170" t="s">
        <v>81</v>
      </c>
      <c r="AH8" s="172"/>
      <c r="AI8" s="170" t="s">
        <v>82</v>
      </c>
      <c r="AJ8" s="172"/>
    </row>
    <row r="9" spans="1:36" ht="11.25" customHeight="1" x14ac:dyDescent="0.2">
      <c r="A9" s="174"/>
      <c r="B9" s="174"/>
      <c r="C9" s="174"/>
      <c r="D9" s="174"/>
      <c r="E9" s="174"/>
      <c r="F9" s="174"/>
      <c r="G9" s="174"/>
      <c r="H9" s="174"/>
      <c r="I9" s="174"/>
      <c r="J9" s="174"/>
      <c r="K9" s="174"/>
      <c r="L9" s="174"/>
      <c r="M9" s="174"/>
      <c r="N9" s="167"/>
      <c r="O9" s="168"/>
      <c r="P9" s="168"/>
      <c r="Q9" s="168"/>
      <c r="R9" s="169"/>
      <c r="S9" s="175"/>
      <c r="T9" s="176"/>
      <c r="U9" s="175"/>
      <c r="V9" s="176"/>
      <c r="W9" s="175"/>
      <c r="X9" s="176"/>
      <c r="Y9" s="175"/>
      <c r="Z9" s="176"/>
      <c r="AA9" s="175"/>
      <c r="AB9" s="176"/>
      <c r="AC9" s="175"/>
      <c r="AD9" s="176"/>
      <c r="AE9" s="175"/>
      <c r="AF9" s="176"/>
      <c r="AG9" s="175"/>
      <c r="AH9" s="176"/>
      <c r="AI9" s="175"/>
      <c r="AJ9" s="176"/>
    </row>
    <row r="10" spans="1:36" x14ac:dyDescent="0.2">
      <c r="A10" s="183" t="s">
        <v>83</v>
      </c>
      <c r="B10" s="184"/>
      <c r="C10" s="184"/>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5"/>
    </row>
    <row r="11" spans="1:36" x14ac:dyDescent="0.2">
      <c r="A11" s="179" t="str">
        <f>'Base Datos'!A13:C13</f>
        <v>Hospital XXX  SA de CV</v>
      </c>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c r="AH11" s="180"/>
      <c r="AI11" s="180"/>
      <c r="AJ11" s="181"/>
    </row>
    <row r="12" spans="1:36" x14ac:dyDescent="0.2">
      <c r="A12" s="186" t="s">
        <v>18</v>
      </c>
      <c r="B12" s="187"/>
      <c r="C12" s="187"/>
      <c r="D12" s="187"/>
      <c r="E12" s="187"/>
      <c r="F12" s="187"/>
      <c r="G12" s="187"/>
      <c r="H12" s="187"/>
      <c r="I12" s="187"/>
      <c r="J12" s="187"/>
      <c r="K12" s="187"/>
      <c r="L12" s="187"/>
      <c r="M12" s="187"/>
      <c r="N12" s="187"/>
      <c r="O12" s="187"/>
      <c r="P12" s="187"/>
      <c r="Q12" s="187"/>
      <c r="R12" s="187"/>
      <c r="S12" s="187"/>
      <c r="T12" s="187"/>
      <c r="U12" s="187"/>
      <c r="V12" s="187"/>
      <c r="W12" s="187"/>
      <c r="X12" s="188"/>
      <c r="Y12" s="170" t="s">
        <v>84</v>
      </c>
      <c r="Z12" s="171"/>
      <c r="AA12" s="171"/>
      <c r="AB12" s="171"/>
      <c r="AC12" s="171"/>
      <c r="AD12" s="172"/>
      <c r="AE12" s="170" t="s">
        <v>85</v>
      </c>
      <c r="AF12" s="171"/>
      <c r="AG12" s="171"/>
      <c r="AH12" s="171"/>
      <c r="AI12" s="171"/>
      <c r="AJ12" s="172"/>
    </row>
    <row r="13" spans="1:36" x14ac:dyDescent="0.2">
      <c r="A13" s="177">
        <f>'Base Datos'!B16:B16</f>
        <v>0</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9">
        <f>'Base Datos'!B18:B18</f>
        <v>0</v>
      </c>
      <c r="Z13" s="180"/>
      <c r="AA13" s="180"/>
      <c r="AB13" s="180"/>
      <c r="AC13" s="180"/>
      <c r="AD13" s="181"/>
      <c r="AE13" s="179">
        <f>'Base Datos'!B17:B17</f>
        <v>0</v>
      </c>
      <c r="AF13" s="180"/>
      <c r="AG13" s="180"/>
      <c r="AH13" s="180"/>
      <c r="AI13" s="180"/>
      <c r="AJ13" s="181"/>
    </row>
    <row r="14" spans="1:36" x14ac:dyDescent="0.2">
      <c r="A14" s="182" t="s">
        <v>86</v>
      </c>
      <c r="B14" s="182"/>
      <c r="C14" s="182"/>
      <c r="D14" s="182"/>
      <c r="E14" s="182"/>
      <c r="F14" s="182"/>
      <c r="G14" s="182"/>
      <c r="H14" s="182"/>
      <c r="I14" s="182"/>
      <c r="J14" s="182"/>
      <c r="K14" s="182"/>
      <c r="L14" s="182"/>
      <c r="M14" s="182"/>
      <c r="N14" s="182"/>
      <c r="O14" s="182"/>
      <c r="P14" s="182"/>
      <c r="Q14" s="182"/>
      <c r="R14" s="170" t="s">
        <v>87</v>
      </c>
      <c r="S14" s="171"/>
      <c r="T14" s="171"/>
      <c r="U14" s="171"/>
      <c r="V14" s="172"/>
      <c r="W14" s="170" t="s">
        <v>88</v>
      </c>
      <c r="X14" s="171"/>
      <c r="Y14" s="171"/>
      <c r="Z14" s="171"/>
      <c r="AA14" s="171"/>
      <c r="AB14" s="171"/>
      <c r="AC14" s="171"/>
      <c r="AD14" s="172"/>
      <c r="AE14" s="170" t="s">
        <v>21</v>
      </c>
      <c r="AF14" s="171"/>
      <c r="AG14" s="171"/>
      <c r="AH14" s="171"/>
      <c r="AI14" s="171"/>
      <c r="AJ14" s="172"/>
    </row>
    <row r="15" spans="1:36" x14ac:dyDescent="0.2">
      <c r="A15" s="203">
        <f>'Base Datos'!B19:B19</f>
        <v>0</v>
      </c>
      <c r="B15" s="203"/>
      <c r="C15" s="203"/>
      <c r="D15" s="203"/>
      <c r="E15" s="203"/>
      <c r="F15" s="203"/>
      <c r="G15" s="203"/>
      <c r="H15" s="203"/>
      <c r="I15" s="203"/>
      <c r="J15" s="203"/>
      <c r="K15" s="203"/>
      <c r="L15" s="203"/>
      <c r="M15" s="203"/>
      <c r="N15" s="203"/>
      <c r="O15" s="203"/>
      <c r="P15" s="203"/>
      <c r="Q15" s="203"/>
      <c r="R15" s="179">
        <f>'Base Datos'!B24:B24</f>
        <v>0</v>
      </c>
      <c r="S15" s="180"/>
      <c r="T15" s="180"/>
      <c r="U15" s="180"/>
      <c r="V15" s="181"/>
      <c r="W15" s="179">
        <f>'Base Datos'!B23:B23</f>
        <v>0</v>
      </c>
      <c r="X15" s="180"/>
      <c r="Y15" s="180"/>
      <c r="Z15" s="180"/>
      <c r="AA15" s="180"/>
      <c r="AB15" s="180"/>
      <c r="AC15" s="180"/>
      <c r="AD15" s="181"/>
      <c r="AE15" s="179">
        <f>'Base Datos'!B20:B20</f>
        <v>0</v>
      </c>
      <c r="AF15" s="180"/>
      <c r="AG15" s="180"/>
      <c r="AH15" s="180"/>
      <c r="AI15" s="180"/>
      <c r="AJ15" s="181"/>
    </row>
    <row r="16" spans="1:36" x14ac:dyDescent="0.2">
      <c r="A16" s="170" t="s">
        <v>89</v>
      </c>
      <c r="B16" s="171"/>
      <c r="C16" s="171"/>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2"/>
    </row>
    <row r="17" spans="1:36" x14ac:dyDescent="0.2">
      <c r="A17" s="197"/>
      <c r="B17" s="198"/>
      <c r="C17" s="198"/>
      <c r="D17" s="198"/>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9"/>
    </row>
    <row r="18" spans="1:36" x14ac:dyDescent="0.2">
      <c r="A18" s="189" t="s">
        <v>90</v>
      </c>
      <c r="B18" s="190"/>
      <c r="C18" s="190"/>
      <c r="D18" s="190"/>
      <c r="E18" s="190"/>
      <c r="F18" s="190"/>
      <c r="G18" s="190"/>
      <c r="H18" s="190"/>
      <c r="I18" s="190"/>
      <c r="J18" s="190"/>
      <c r="K18" s="190"/>
      <c r="L18" s="190"/>
      <c r="M18" s="190"/>
      <c r="N18" s="190"/>
      <c r="O18" s="190"/>
      <c r="P18" s="191"/>
      <c r="Q18" s="171" t="s">
        <v>91</v>
      </c>
      <c r="R18" s="172"/>
      <c r="S18" s="170" t="s">
        <v>92</v>
      </c>
      <c r="T18" s="171"/>
      <c r="U18" s="171"/>
      <c r="V18" s="171"/>
      <c r="W18" s="171"/>
      <c r="X18" s="171"/>
      <c r="Y18" s="171"/>
      <c r="Z18" s="172"/>
      <c r="AA18" s="170" t="s">
        <v>93</v>
      </c>
      <c r="AB18" s="171"/>
      <c r="AC18" s="171"/>
      <c r="AD18" s="171"/>
      <c r="AE18" s="171"/>
      <c r="AF18" s="171"/>
      <c r="AG18" s="171"/>
      <c r="AH18" s="171"/>
      <c r="AI18" s="171"/>
      <c r="AJ18" s="172"/>
    </row>
    <row r="19" spans="1:36" x14ac:dyDescent="0.2">
      <c r="A19" s="192" t="s">
        <v>94</v>
      </c>
      <c r="B19" s="193"/>
      <c r="C19" s="193"/>
      <c r="D19" s="193"/>
      <c r="E19" s="193"/>
      <c r="F19" s="193"/>
      <c r="G19" s="193"/>
      <c r="H19" s="193"/>
      <c r="I19" s="193"/>
      <c r="J19" s="193"/>
      <c r="K19" s="193"/>
      <c r="L19" s="193"/>
      <c r="M19" s="193"/>
      <c r="N19" s="193"/>
      <c r="O19" s="193"/>
      <c r="P19" s="194"/>
      <c r="Q19" s="195">
        <v>0.01</v>
      </c>
      <c r="R19" s="196"/>
      <c r="S19" s="197"/>
      <c r="T19" s="198"/>
      <c r="U19" s="198"/>
      <c r="V19" s="198"/>
      <c r="W19" s="198"/>
      <c r="X19" s="198"/>
      <c r="Y19" s="198"/>
      <c r="Z19" s="199"/>
      <c r="AA19" s="200"/>
      <c r="AB19" s="201"/>
      <c r="AC19" s="201"/>
      <c r="AD19" s="201"/>
      <c r="AE19" s="201"/>
      <c r="AF19" s="201"/>
      <c r="AG19" s="201"/>
      <c r="AH19" s="201"/>
      <c r="AI19" s="201"/>
      <c r="AJ19" s="202"/>
    </row>
    <row r="20" spans="1:36" x14ac:dyDescent="0.2">
      <c r="A20" s="192" t="s">
        <v>95</v>
      </c>
      <c r="B20" s="193"/>
      <c r="C20" s="193"/>
      <c r="D20" s="193"/>
      <c r="E20" s="193"/>
      <c r="F20" s="193"/>
      <c r="G20" s="193"/>
      <c r="H20" s="193"/>
      <c r="I20" s="193"/>
      <c r="J20" s="193"/>
      <c r="K20" s="78"/>
      <c r="L20" s="207"/>
      <c r="M20" s="208"/>
      <c r="N20" s="209"/>
      <c r="O20" s="78"/>
      <c r="P20" s="79"/>
      <c r="Q20" s="210">
        <v>2.5000000000000001E-2</v>
      </c>
      <c r="R20" s="211"/>
      <c r="S20" s="197"/>
      <c r="T20" s="198"/>
      <c r="U20" s="198"/>
      <c r="V20" s="198"/>
      <c r="W20" s="198"/>
      <c r="X20" s="198"/>
      <c r="Y20" s="198"/>
      <c r="Z20" s="199"/>
      <c r="AA20" s="200"/>
      <c r="AB20" s="201"/>
      <c r="AC20" s="201"/>
      <c r="AD20" s="201"/>
      <c r="AE20" s="201"/>
      <c r="AF20" s="201"/>
      <c r="AG20" s="201"/>
      <c r="AH20" s="201"/>
      <c r="AI20" s="201"/>
      <c r="AJ20" s="202"/>
    </row>
    <row r="21" spans="1:36" x14ac:dyDescent="0.2">
      <c r="A21" s="212"/>
      <c r="B21" s="213"/>
      <c r="C21" s="213"/>
      <c r="D21" s="213"/>
      <c r="E21" s="213"/>
      <c r="F21" s="213"/>
      <c r="G21" s="213"/>
      <c r="H21" s="213"/>
      <c r="I21" s="213"/>
      <c r="J21" s="213"/>
      <c r="K21" s="213"/>
      <c r="L21" s="213"/>
      <c r="M21" s="213"/>
      <c r="N21" s="213"/>
      <c r="O21" s="213"/>
      <c r="P21" s="214"/>
      <c r="Q21" s="195">
        <v>0.03</v>
      </c>
      <c r="R21" s="196"/>
      <c r="S21" s="197"/>
      <c r="T21" s="198"/>
      <c r="U21" s="198"/>
      <c r="V21" s="198"/>
      <c r="W21" s="198"/>
      <c r="X21" s="198"/>
      <c r="Y21" s="198"/>
      <c r="Z21" s="199"/>
      <c r="AA21" s="200"/>
      <c r="AB21" s="201"/>
      <c r="AC21" s="201"/>
      <c r="AD21" s="201"/>
      <c r="AE21" s="201"/>
      <c r="AF21" s="201"/>
      <c r="AG21" s="201"/>
      <c r="AH21" s="201"/>
      <c r="AI21" s="201"/>
      <c r="AJ21" s="202"/>
    </row>
    <row r="22" spans="1:36" x14ac:dyDescent="0.2">
      <c r="A22" s="204" t="s">
        <v>96</v>
      </c>
      <c r="B22" s="205"/>
      <c r="C22" s="205"/>
      <c r="D22" s="205"/>
      <c r="E22" s="205"/>
      <c r="F22" s="205"/>
      <c r="G22" s="205"/>
      <c r="H22" s="205"/>
      <c r="I22" s="205"/>
      <c r="J22" s="205"/>
      <c r="K22" s="205"/>
      <c r="L22" s="205"/>
      <c r="M22" s="205"/>
      <c r="N22" s="205"/>
      <c r="O22" s="205"/>
      <c r="P22" s="206"/>
      <c r="Q22" s="221">
        <v>0.03</v>
      </c>
      <c r="R22" s="222"/>
      <c r="S22" s="215">
        <f>SUMIF(Tabla1[¿Se recaudó el Impuesto?],"SI",Tabla1[Honorarios Cobrados])</f>
        <v>0</v>
      </c>
      <c r="T22" s="216"/>
      <c r="U22" s="216"/>
      <c r="V22" s="216"/>
      <c r="W22" s="216"/>
      <c r="X22" s="216"/>
      <c r="Y22" s="216"/>
      <c r="Z22" s="217"/>
      <c r="AA22" s="225">
        <f>'Aviso Reporte Hospitales'!D29:D29</f>
        <v>0</v>
      </c>
      <c r="AB22" s="226"/>
      <c r="AC22" s="226"/>
      <c r="AD22" s="226"/>
      <c r="AE22" s="226"/>
      <c r="AF22" s="226"/>
      <c r="AG22" s="226"/>
      <c r="AH22" s="226"/>
      <c r="AI22" s="226"/>
      <c r="AJ22" s="227"/>
    </row>
    <row r="23" spans="1:36" x14ac:dyDescent="0.2">
      <c r="A23" s="186" t="s">
        <v>97</v>
      </c>
      <c r="B23" s="187"/>
      <c r="C23" s="187"/>
      <c r="D23" s="187"/>
      <c r="E23" s="187"/>
      <c r="F23" s="187"/>
      <c r="G23" s="187"/>
      <c r="H23" s="187"/>
      <c r="I23" s="187"/>
      <c r="J23" s="187"/>
      <c r="K23" s="187"/>
      <c r="L23" s="187"/>
      <c r="M23" s="187"/>
      <c r="N23" s="187"/>
      <c r="O23" s="187"/>
      <c r="P23" s="188"/>
      <c r="Q23" s="223"/>
      <c r="R23" s="224"/>
      <c r="S23" s="218"/>
      <c r="T23" s="219"/>
      <c r="U23" s="219"/>
      <c r="V23" s="219"/>
      <c r="W23" s="219"/>
      <c r="X23" s="219"/>
      <c r="Y23" s="219"/>
      <c r="Z23" s="220"/>
      <c r="AA23" s="228"/>
      <c r="AB23" s="229"/>
      <c r="AC23" s="229"/>
      <c r="AD23" s="229"/>
      <c r="AE23" s="229"/>
      <c r="AF23" s="229"/>
      <c r="AG23" s="229"/>
      <c r="AH23" s="229"/>
      <c r="AI23" s="229"/>
      <c r="AJ23" s="230"/>
    </row>
    <row r="24" spans="1:36" x14ac:dyDescent="0.2">
      <c r="A24" s="186" t="s">
        <v>98</v>
      </c>
      <c r="B24" s="187"/>
      <c r="C24" s="187"/>
      <c r="D24" s="187"/>
      <c r="E24" s="187"/>
      <c r="F24" s="187"/>
      <c r="G24" s="187"/>
      <c r="H24" s="187"/>
      <c r="I24" s="187"/>
      <c r="J24" s="187"/>
      <c r="K24" s="187"/>
      <c r="L24" s="187"/>
      <c r="M24" s="187"/>
      <c r="N24" s="187"/>
      <c r="O24" s="187"/>
      <c r="P24" s="187"/>
      <c r="Q24" s="231">
        <v>0.02</v>
      </c>
      <c r="R24" s="232"/>
      <c r="S24" s="197"/>
      <c r="T24" s="198"/>
      <c r="U24" s="198"/>
      <c r="V24" s="198"/>
      <c r="W24" s="198"/>
      <c r="X24" s="198"/>
      <c r="Y24" s="198"/>
      <c r="Z24" s="199"/>
      <c r="AA24" s="200"/>
      <c r="AB24" s="201"/>
      <c r="AC24" s="201"/>
      <c r="AD24" s="201"/>
      <c r="AE24" s="201"/>
      <c r="AF24" s="201"/>
      <c r="AG24" s="201"/>
      <c r="AH24" s="201"/>
      <c r="AI24" s="201"/>
      <c r="AJ24" s="202"/>
    </row>
    <row r="25" spans="1:36" x14ac:dyDescent="0.2">
      <c r="A25" s="233" t="s">
        <v>99</v>
      </c>
      <c r="B25" s="234"/>
      <c r="C25" s="234"/>
      <c r="D25" s="234"/>
      <c r="E25" s="234"/>
      <c r="F25" s="234"/>
      <c r="G25" s="234"/>
      <c r="H25" s="234"/>
      <c r="I25" s="234"/>
      <c r="J25" s="234"/>
      <c r="K25" s="234"/>
      <c r="L25" s="234"/>
      <c r="M25" s="234"/>
      <c r="N25" s="234"/>
      <c r="O25" s="234"/>
      <c r="P25" s="234"/>
      <c r="Q25" s="237">
        <v>0.06</v>
      </c>
      <c r="R25" s="238"/>
      <c r="S25" s="197"/>
      <c r="T25" s="198"/>
      <c r="U25" s="198"/>
      <c r="V25" s="198"/>
      <c r="W25" s="198"/>
      <c r="X25" s="198"/>
      <c r="Y25" s="198"/>
      <c r="Z25" s="199"/>
      <c r="AA25" s="200"/>
      <c r="AB25" s="201"/>
      <c r="AC25" s="201"/>
      <c r="AD25" s="201"/>
      <c r="AE25" s="201"/>
      <c r="AF25" s="201"/>
      <c r="AG25" s="201"/>
      <c r="AH25" s="201"/>
      <c r="AI25" s="201"/>
      <c r="AJ25" s="202"/>
    </row>
    <row r="26" spans="1:36" x14ac:dyDescent="0.2">
      <c r="A26" s="235"/>
      <c r="B26" s="236"/>
      <c r="C26" s="236"/>
      <c r="D26" s="236"/>
      <c r="E26" s="236"/>
      <c r="F26" s="236"/>
      <c r="G26" s="236"/>
      <c r="H26" s="236"/>
      <c r="I26" s="236"/>
      <c r="J26" s="236"/>
      <c r="K26" s="236"/>
      <c r="L26" s="236"/>
      <c r="M26" s="236"/>
      <c r="N26" s="236"/>
      <c r="O26" s="236"/>
      <c r="P26" s="236"/>
      <c r="Q26" s="231">
        <v>0.06</v>
      </c>
      <c r="R26" s="232"/>
      <c r="S26" s="197"/>
      <c r="T26" s="198"/>
      <c r="U26" s="198"/>
      <c r="V26" s="198"/>
      <c r="W26" s="198"/>
      <c r="X26" s="198"/>
      <c r="Y26" s="198"/>
      <c r="Z26" s="199"/>
      <c r="AA26" s="200"/>
      <c r="AB26" s="201"/>
      <c r="AC26" s="201"/>
      <c r="AD26" s="201"/>
      <c r="AE26" s="201"/>
      <c r="AF26" s="201"/>
      <c r="AG26" s="201"/>
      <c r="AH26" s="201"/>
      <c r="AI26" s="201"/>
      <c r="AJ26" s="202"/>
    </row>
    <row r="27" spans="1:36" x14ac:dyDescent="0.2">
      <c r="A27" s="183" t="s">
        <v>100</v>
      </c>
      <c r="B27" s="184"/>
      <c r="C27" s="184"/>
      <c r="D27" s="184"/>
      <c r="E27" s="184"/>
      <c r="F27" s="184"/>
      <c r="G27" s="184"/>
      <c r="H27" s="184"/>
      <c r="I27" s="184"/>
      <c r="J27" s="184"/>
      <c r="K27" s="184"/>
      <c r="L27" s="184"/>
      <c r="M27" s="184"/>
      <c r="N27" s="184"/>
      <c r="O27" s="184"/>
      <c r="P27" s="184"/>
      <c r="Q27" s="237">
        <v>0.1</v>
      </c>
      <c r="R27" s="238"/>
      <c r="S27" s="197"/>
      <c r="T27" s="198"/>
      <c r="U27" s="198"/>
      <c r="V27" s="198"/>
      <c r="W27" s="198"/>
      <c r="X27" s="198"/>
      <c r="Y27" s="198"/>
      <c r="Z27" s="199"/>
      <c r="AA27" s="200"/>
      <c r="AB27" s="201"/>
      <c r="AC27" s="201"/>
      <c r="AD27" s="201"/>
      <c r="AE27" s="201"/>
      <c r="AF27" s="201"/>
      <c r="AG27" s="201"/>
      <c r="AH27" s="201"/>
      <c r="AI27" s="201"/>
      <c r="AJ27" s="202"/>
    </row>
    <row r="28" spans="1:36" x14ac:dyDescent="0.2">
      <c r="A28" s="183" t="s">
        <v>101</v>
      </c>
      <c r="B28" s="184"/>
      <c r="C28" s="184"/>
      <c r="D28" s="184"/>
      <c r="E28" s="184"/>
      <c r="F28" s="184"/>
      <c r="G28" s="184"/>
      <c r="H28" s="184"/>
      <c r="I28" s="184"/>
      <c r="J28" s="184"/>
      <c r="K28" s="184"/>
      <c r="L28" s="184"/>
      <c r="M28" s="184"/>
      <c r="N28" s="184"/>
      <c r="O28" s="184"/>
      <c r="P28" s="184"/>
      <c r="Q28" s="244">
        <v>4.4999999999999998E-2</v>
      </c>
      <c r="R28" s="245"/>
      <c r="S28" s="197"/>
      <c r="T28" s="198"/>
      <c r="U28" s="198"/>
      <c r="V28" s="198"/>
      <c r="W28" s="198"/>
      <c r="X28" s="198"/>
      <c r="Y28" s="198"/>
      <c r="Z28" s="198"/>
      <c r="AA28" s="200"/>
      <c r="AB28" s="201"/>
      <c r="AC28" s="201"/>
      <c r="AD28" s="201"/>
      <c r="AE28" s="201"/>
      <c r="AF28" s="201"/>
      <c r="AG28" s="201"/>
      <c r="AH28" s="201"/>
      <c r="AI28" s="201"/>
      <c r="AJ28" s="202"/>
    </row>
    <row r="29" spans="1:36" x14ac:dyDescent="0.2">
      <c r="A29" s="183" t="s">
        <v>121</v>
      </c>
      <c r="B29" s="184"/>
      <c r="C29" s="184"/>
      <c r="D29" s="184"/>
      <c r="E29" s="184"/>
      <c r="F29" s="184"/>
      <c r="G29" s="184"/>
      <c r="H29" s="184"/>
      <c r="I29" s="184"/>
      <c r="J29" s="184"/>
      <c r="K29" s="184"/>
      <c r="L29" s="184"/>
      <c r="M29" s="184"/>
      <c r="N29" s="184"/>
      <c r="O29" s="184"/>
      <c r="P29" s="185"/>
      <c r="Q29" s="171"/>
      <c r="R29" s="172"/>
      <c r="S29" s="239">
        <v>1660.75</v>
      </c>
      <c r="T29" s="240"/>
      <c r="U29" s="240"/>
      <c r="V29" s="240"/>
      <c r="W29" s="240"/>
      <c r="X29" s="240"/>
      <c r="Y29" s="240"/>
      <c r="Z29" s="240"/>
      <c r="AA29" s="200"/>
      <c r="AB29" s="201"/>
      <c r="AC29" s="201"/>
      <c r="AD29" s="201"/>
      <c r="AE29" s="201"/>
      <c r="AF29" s="201"/>
      <c r="AG29" s="201"/>
      <c r="AH29" s="201"/>
      <c r="AI29" s="201"/>
      <c r="AJ29" s="202"/>
    </row>
    <row r="30" spans="1:36" x14ac:dyDescent="0.2">
      <c r="A30" s="80"/>
      <c r="B30" s="81"/>
      <c r="C30" s="81"/>
      <c r="D30" s="81"/>
      <c r="E30" s="81"/>
      <c r="F30" s="81"/>
      <c r="G30" s="81"/>
      <c r="H30" s="81"/>
      <c r="I30" s="81"/>
      <c r="J30" s="81"/>
      <c r="K30" s="81"/>
      <c r="L30" s="81"/>
      <c r="M30" s="81"/>
      <c r="N30" s="81"/>
      <c r="O30" s="81"/>
      <c r="P30" s="109"/>
      <c r="Q30" s="241" t="s">
        <v>102</v>
      </c>
      <c r="R30" s="242"/>
      <c r="S30" s="242"/>
      <c r="T30" s="242"/>
      <c r="U30" s="242"/>
      <c r="V30" s="242"/>
      <c r="W30" s="242"/>
      <c r="X30" s="242"/>
      <c r="Y30" s="242"/>
      <c r="Z30" s="243"/>
      <c r="AA30" s="200">
        <f>SUM(AA19:AJ29)</f>
        <v>0</v>
      </c>
      <c r="AB30" s="201"/>
      <c r="AC30" s="201"/>
      <c r="AD30" s="201"/>
      <c r="AE30" s="201"/>
      <c r="AF30" s="201"/>
      <c r="AG30" s="201"/>
      <c r="AH30" s="201"/>
      <c r="AI30" s="201"/>
      <c r="AJ30" s="202"/>
    </row>
    <row r="31" spans="1:36" x14ac:dyDescent="0.2">
      <c r="A31" s="82"/>
      <c r="B31" s="83"/>
      <c r="C31" s="83"/>
      <c r="D31" s="83"/>
      <c r="E31" s="83"/>
      <c r="F31" s="83"/>
      <c r="G31" s="83"/>
      <c r="H31" s="83"/>
      <c r="I31" s="83"/>
      <c r="J31" s="83"/>
      <c r="K31" s="83"/>
      <c r="L31" s="83"/>
      <c r="M31" s="83"/>
      <c r="N31" s="83"/>
      <c r="O31" s="83"/>
      <c r="P31" s="110"/>
      <c r="Q31" s="241" t="s">
        <v>103</v>
      </c>
      <c r="R31" s="242"/>
      <c r="S31" s="242"/>
      <c r="T31" s="242"/>
      <c r="U31" s="242"/>
      <c r="V31" s="242"/>
      <c r="W31" s="242"/>
      <c r="X31" s="242"/>
      <c r="Y31" s="242"/>
      <c r="Z31" s="243"/>
      <c r="AA31" s="257"/>
      <c r="AB31" s="258"/>
      <c r="AC31" s="258"/>
      <c r="AD31" s="258"/>
      <c r="AE31" s="258"/>
      <c r="AF31" s="258"/>
      <c r="AG31" s="258"/>
      <c r="AH31" s="258"/>
      <c r="AI31" s="258"/>
      <c r="AJ31" s="259"/>
    </row>
    <row r="32" spans="1:36" x14ac:dyDescent="0.2">
      <c r="A32" s="82"/>
      <c r="B32" s="83"/>
      <c r="C32" s="83"/>
      <c r="D32" s="83"/>
      <c r="E32" s="83"/>
      <c r="F32" s="83"/>
      <c r="G32" s="83"/>
      <c r="H32" s="83"/>
      <c r="I32" s="83"/>
      <c r="J32" s="83"/>
      <c r="K32" s="83"/>
      <c r="L32" s="83"/>
      <c r="M32" s="83"/>
      <c r="N32" s="83"/>
      <c r="O32" s="83"/>
      <c r="P32" s="110"/>
      <c r="Q32" s="241" t="s">
        <v>104</v>
      </c>
      <c r="R32" s="242"/>
      <c r="S32" s="242"/>
      <c r="T32" s="242"/>
      <c r="U32" s="242"/>
      <c r="V32" s="242"/>
      <c r="W32" s="242"/>
      <c r="X32" s="242"/>
      <c r="Y32" s="242"/>
      <c r="Z32" s="243"/>
      <c r="AA32" s="257"/>
      <c r="AB32" s="258"/>
      <c r="AC32" s="258"/>
      <c r="AD32" s="258"/>
      <c r="AE32" s="258"/>
      <c r="AF32" s="258"/>
      <c r="AG32" s="258"/>
      <c r="AH32" s="258"/>
      <c r="AI32" s="258"/>
      <c r="AJ32" s="259"/>
    </row>
    <row r="33" spans="1:37" x14ac:dyDescent="0.2">
      <c r="A33" s="96"/>
      <c r="B33" s="83"/>
      <c r="C33" s="83"/>
      <c r="D33" s="83" t="s">
        <v>76</v>
      </c>
      <c r="E33" s="83"/>
      <c r="F33" s="83"/>
      <c r="G33" s="83"/>
      <c r="H33" s="83"/>
      <c r="I33" s="83"/>
      <c r="J33" s="84"/>
      <c r="K33" s="83"/>
      <c r="L33" s="83"/>
      <c r="M33" s="83"/>
      <c r="N33" s="34"/>
      <c r="O33" s="83"/>
      <c r="P33" s="110"/>
      <c r="Q33" s="246" t="s">
        <v>105</v>
      </c>
      <c r="R33" s="247"/>
      <c r="S33" s="247"/>
      <c r="T33" s="247"/>
      <c r="U33" s="247"/>
      <c r="V33" s="247"/>
      <c r="W33" s="247"/>
      <c r="X33" s="247"/>
      <c r="Y33" s="247"/>
      <c r="Z33" s="248"/>
      <c r="AA33" s="249"/>
      <c r="AB33" s="250"/>
      <c r="AC33" s="250"/>
      <c r="AD33" s="250"/>
      <c r="AE33" s="250"/>
      <c r="AF33" s="250"/>
      <c r="AG33" s="250"/>
      <c r="AH33" s="250"/>
      <c r="AI33" s="250"/>
      <c r="AJ33" s="251"/>
    </row>
    <row r="34" spans="1:37" x14ac:dyDescent="0.2">
      <c r="A34" s="82"/>
      <c r="B34" s="83"/>
      <c r="C34" s="83"/>
      <c r="D34" s="83"/>
      <c r="E34" s="83"/>
      <c r="F34" s="83"/>
      <c r="G34" s="83"/>
      <c r="H34" s="83"/>
      <c r="I34" s="83"/>
      <c r="J34" s="83"/>
      <c r="K34" s="83"/>
      <c r="L34" s="83"/>
      <c r="M34" s="83"/>
      <c r="N34" s="83"/>
      <c r="O34" s="83"/>
      <c r="P34" s="110"/>
      <c r="Q34" s="246" t="s">
        <v>106</v>
      </c>
      <c r="R34" s="247"/>
      <c r="S34" s="247"/>
      <c r="T34" s="247"/>
      <c r="U34" s="247"/>
      <c r="V34" s="247"/>
      <c r="W34" s="247"/>
      <c r="X34" s="247"/>
      <c r="Y34" s="247"/>
      <c r="Z34" s="248"/>
      <c r="AA34" s="249"/>
      <c r="AB34" s="250"/>
      <c r="AC34" s="250"/>
      <c r="AD34" s="250"/>
      <c r="AE34" s="250"/>
      <c r="AF34" s="250"/>
      <c r="AG34" s="250"/>
      <c r="AH34" s="250"/>
      <c r="AI34" s="250"/>
      <c r="AJ34" s="251"/>
    </row>
    <row r="35" spans="1:37" x14ac:dyDescent="0.2">
      <c r="A35" s="85"/>
      <c r="B35" s="86"/>
      <c r="C35" s="86"/>
      <c r="D35" s="86"/>
      <c r="E35" s="86"/>
      <c r="F35" s="86"/>
      <c r="G35" s="86"/>
      <c r="H35" s="86"/>
      <c r="I35" s="86"/>
      <c r="J35" s="86"/>
      <c r="K35" s="86"/>
      <c r="L35" s="86"/>
      <c r="M35" s="86"/>
      <c r="N35" s="86"/>
      <c r="O35" s="86"/>
      <c r="P35" s="111"/>
      <c r="Q35" s="246" t="s">
        <v>107</v>
      </c>
      <c r="R35" s="247"/>
      <c r="S35" s="247"/>
      <c r="T35" s="247"/>
      <c r="U35" s="247"/>
      <c r="V35" s="247"/>
      <c r="W35" s="247"/>
      <c r="X35" s="247"/>
      <c r="Y35" s="247"/>
      <c r="Z35" s="247"/>
      <c r="AA35" s="249"/>
      <c r="AB35" s="250"/>
      <c r="AC35" s="250"/>
      <c r="AD35" s="250"/>
      <c r="AE35" s="250"/>
      <c r="AF35" s="250"/>
      <c r="AG35" s="250"/>
      <c r="AH35" s="250"/>
      <c r="AI35" s="250"/>
      <c r="AJ35" s="251"/>
    </row>
    <row r="36" spans="1:37" ht="13.5" customHeight="1" x14ac:dyDescent="0.2">
      <c r="A36" s="80"/>
      <c r="B36" s="87"/>
      <c r="C36" s="87"/>
      <c r="D36" s="87"/>
      <c r="E36" s="87"/>
      <c r="F36" s="87"/>
      <c r="G36" s="87"/>
      <c r="H36" s="87"/>
      <c r="I36" s="87"/>
      <c r="J36" s="162" t="s">
        <v>108</v>
      </c>
      <c r="K36" s="162"/>
      <c r="L36" s="162"/>
      <c r="M36" s="87"/>
      <c r="N36" s="87"/>
      <c r="O36" s="87"/>
      <c r="P36" s="87"/>
      <c r="Q36" s="252" t="s">
        <v>109</v>
      </c>
      <c r="R36" s="253"/>
      <c r="S36" s="253"/>
      <c r="T36" s="253"/>
      <c r="U36" s="253"/>
      <c r="V36" s="253"/>
      <c r="W36" s="253"/>
      <c r="X36" s="253"/>
      <c r="Y36" s="253"/>
      <c r="Z36" s="253"/>
      <c r="AA36" s="254"/>
      <c r="AB36" s="255"/>
      <c r="AC36" s="255"/>
      <c r="AD36" s="255"/>
      <c r="AE36" s="255"/>
      <c r="AF36" s="255"/>
      <c r="AG36" s="255"/>
      <c r="AH36" s="255"/>
      <c r="AI36" s="255"/>
      <c r="AJ36" s="256"/>
    </row>
    <row r="37" spans="1:37" ht="13.5" customHeight="1" x14ac:dyDescent="0.2">
      <c r="A37" s="88" t="s">
        <v>80</v>
      </c>
      <c r="B37" s="168"/>
      <c r="C37" s="168"/>
      <c r="D37" s="89" t="s">
        <v>81</v>
      </c>
      <c r="E37" s="168"/>
      <c r="F37" s="168"/>
      <c r="G37" s="89" t="s">
        <v>82</v>
      </c>
      <c r="H37" s="168"/>
      <c r="I37" s="168"/>
      <c r="J37" s="260" t="s">
        <v>110</v>
      </c>
      <c r="K37" s="260"/>
      <c r="L37" s="260"/>
      <c r="M37" s="168"/>
      <c r="N37" s="168"/>
      <c r="O37" s="90"/>
      <c r="P37" s="90"/>
      <c r="Q37" s="252" t="s">
        <v>111</v>
      </c>
      <c r="R37" s="253"/>
      <c r="S37" s="253"/>
      <c r="T37" s="253"/>
      <c r="U37" s="253"/>
      <c r="V37" s="253"/>
      <c r="W37" s="253"/>
      <c r="X37" s="253"/>
      <c r="Y37" s="253"/>
      <c r="Z37" s="261"/>
      <c r="AA37" s="262">
        <f>SUM(AA31:AJ36)</f>
        <v>0</v>
      </c>
      <c r="AB37" s="263"/>
      <c r="AC37" s="263"/>
      <c r="AD37" s="263"/>
      <c r="AE37" s="263"/>
      <c r="AF37" s="263"/>
      <c r="AG37" s="263"/>
      <c r="AH37" s="263"/>
      <c r="AI37" s="263"/>
      <c r="AJ37" s="264"/>
    </row>
    <row r="38" spans="1:37" x14ac:dyDescent="0.2">
      <c r="A38" s="265" t="s">
        <v>112</v>
      </c>
      <c r="B38" s="266"/>
      <c r="C38" s="267"/>
      <c r="D38" s="170" t="s">
        <v>73</v>
      </c>
      <c r="E38" s="171"/>
      <c r="F38" s="171"/>
      <c r="G38" s="171"/>
      <c r="H38" s="171"/>
      <c r="I38" s="171"/>
      <c r="J38" s="171"/>
      <c r="K38" s="171"/>
      <c r="L38" s="171"/>
      <c r="M38" s="171"/>
      <c r="N38" s="171"/>
      <c r="O38" s="171"/>
      <c r="P38" s="171"/>
      <c r="Q38" s="241" t="s">
        <v>113</v>
      </c>
      <c r="R38" s="242"/>
      <c r="S38" s="242"/>
      <c r="T38" s="242"/>
      <c r="U38" s="242"/>
      <c r="V38" s="242"/>
      <c r="W38" s="242"/>
      <c r="X38" s="242"/>
      <c r="Y38" s="242"/>
      <c r="Z38" s="243"/>
      <c r="AA38" s="274">
        <f>SUM(AA30+AA37)</f>
        <v>0</v>
      </c>
      <c r="AB38" s="275"/>
      <c r="AC38" s="275"/>
      <c r="AD38" s="275"/>
      <c r="AE38" s="275"/>
      <c r="AF38" s="275"/>
      <c r="AG38" s="275"/>
      <c r="AH38" s="275"/>
      <c r="AI38" s="275"/>
      <c r="AJ38" s="276"/>
    </row>
    <row r="39" spans="1:37" x14ac:dyDescent="0.2">
      <c r="A39" s="268"/>
      <c r="B39" s="269"/>
      <c r="C39" s="270"/>
      <c r="D39" s="175"/>
      <c r="E39" s="278"/>
      <c r="F39" s="278"/>
      <c r="G39" s="278"/>
      <c r="H39" s="278"/>
      <c r="I39" s="278"/>
      <c r="J39" s="278"/>
      <c r="K39" s="278"/>
      <c r="L39" s="278"/>
      <c r="M39" s="278"/>
      <c r="N39" s="278"/>
      <c r="O39" s="278"/>
      <c r="P39" s="176"/>
      <c r="Q39" s="91"/>
      <c r="R39" s="87"/>
      <c r="S39" s="87"/>
      <c r="T39" s="87"/>
      <c r="U39" s="87"/>
      <c r="V39" s="87"/>
      <c r="W39" s="87"/>
      <c r="X39" s="87"/>
      <c r="Y39" s="87"/>
      <c r="Z39" s="87"/>
      <c r="AA39" s="87"/>
      <c r="AB39" s="87"/>
      <c r="AC39" s="87"/>
      <c r="AD39" s="87"/>
      <c r="AE39" s="87"/>
      <c r="AF39" s="87"/>
      <c r="AG39" s="87"/>
      <c r="AH39" s="87"/>
      <c r="AI39" s="87"/>
      <c r="AJ39" s="92"/>
      <c r="AK39" s="34"/>
    </row>
    <row r="40" spans="1:37" x14ac:dyDescent="0.2">
      <c r="A40" s="268"/>
      <c r="B40" s="269"/>
      <c r="C40" s="270"/>
      <c r="D40" s="170" t="s">
        <v>114</v>
      </c>
      <c r="E40" s="171"/>
      <c r="F40" s="171"/>
      <c r="G40" s="171"/>
      <c r="H40" s="171"/>
      <c r="I40" s="171"/>
      <c r="J40" s="171"/>
      <c r="K40" s="171"/>
      <c r="L40" s="171"/>
      <c r="M40" s="171"/>
      <c r="N40" s="171"/>
      <c r="O40" s="171"/>
      <c r="P40" s="171"/>
      <c r="Q40" s="93"/>
      <c r="R40" s="277" t="s">
        <v>149</v>
      </c>
      <c r="S40" s="277"/>
      <c r="T40" s="277"/>
      <c r="U40" s="277"/>
      <c r="V40" s="277"/>
      <c r="W40" s="277"/>
      <c r="X40" s="277"/>
      <c r="Y40" s="277"/>
      <c r="Z40" s="277"/>
      <c r="AA40" s="277"/>
      <c r="AB40" s="277"/>
      <c r="AC40" s="277"/>
      <c r="AD40" s="277"/>
      <c r="AE40" s="277"/>
      <c r="AF40" s="277"/>
      <c r="AG40" s="277"/>
      <c r="AH40" s="277"/>
      <c r="AI40" s="277"/>
      <c r="AJ40" s="94"/>
      <c r="AK40" s="34"/>
    </row>
    <row r="41" spans="1:37" x14ac:dyDescent="0.2">
      <c r="A41" s="268"/>
      <c r="B41" s="269"/>
      <c r="C41" s="270"/>
      <c r="D41" s="175"/>
      <c r="E41" s="278"/>
      <c r="F41" s="278"/>
      <c r="G41" s="278"/>
      <c r="H41" s="278"/>
      <c r="I41" s="278"/>
      <c r="J41" s="278"/>
      <c r="K41" s="278"/>
      <c r="L41" s="278"/>
      <c r="M41" s="278"/>
      <c r="N41" s="278"/>
      <c r="O41" s="278"/>
      <c r="P41" s="278"/>
      <c r="Q41" s="93"/>
      <c r="R41" s="34"/>
      <c r="S41" s="34"/>
      <c r="T41" s="34"/>
      <c r="U41" s="34"/>
      <c r="V41" s="34"/>
      <c r="W41" s="34"/>
      <c r="X41" s="34"/>
      <c r="Y41" s="34"/>
      <c r="Z41" s="34"/>
      <c r="AA41" s="34"/>
      <c r="AB41" s="34"/>
      <c r="AC41" s="34"/>
      <c r="AD41" s="34"/>
      <c r="AE41" s="34"/>
      <c r="AF41" s="34"/>
      <c r="AG41" s="34"/>
      <c r="AH41" s="34"/>
      <c r="AI41" s="34"/>
      <c r="AJ41" s="94"/>
      <c r="AK41" s="34"/>
    </row>
    <row r="42" spans="1:37" x14ac:dyDescent="0.2">
      <c r="A42" s="268"/>
      <c r="B42" s="269"/>
      <c r="C42" s="270"/>
      <c r="D42" s="170" t="s">
        <v>115</v>
      </c>
      <c r="E42" s="171"/>
      <c r="F42" s="171"/>
      <c r="G42" s="171"/>
      <c r="H42" s="171"/>
      <c r="I42" s="171"/>
      <c r="J42" s="171"/>
      <c r="K42" s="171"/>
      <c r="L42" s="171"/>
      <c r="M42" s="171"/>
      <c r="N42" s="171"/>
      <c r="O42" s="171"/>
      <c r="P42" s="171"/>
      <c r="Q42" s="93"/>
      <c r="R42" s="34"/>
      <c r="S42" s="34"/>
      <c r="T42" s="34"/>
      <c r="U42" s="34"/>
      <c r="V42" s="34"/>
      <c r="W42" s="34"/>
      <c r="X42" s="34"/>
      <c r="Y42" s="34"/>
      <c r="Z42" s="34"/>
      <c r="AA42" s="34"/>
      <c r="AB42" s="34"/>
      <c r="AC42" s="34"/>
      <c r="AD42" s="34"/>
      <c r="AE42" s="34"/>
      <c r="AF42" s="34"/>
      <c r="AG42" s="34"/>
      <c r="AH42" s="34"/>
      <c r="AI42" s="34"/>
      <c r="AJ42" s="94"/>
      <c r="AK42" s="34"/>
    </row>
    <row r="43" spans="1:37" x14ac:dyDescent="0.2">
      <c r="A43" s="268"/>
      <c r="B43" s="269"/>
      <c r="C43" s="270"/>
      <c r="D43" s="175"/>
      <c r="E43" s="278"/>
      <c r="F43" s="278"/>
      <c r="G43" s="278"/>
      <c r="H43" s="278"/>
      <c r="I43" s="278"/>
      <c r="J43" s="278"/>
      <c r="K43" s="278"/>
      <c r="L43" s="278"/>
      <c r="M43" s="278"/>
      <c r="N43" s="278"/>
      <c r="O43" s="278"/>
      <c r="P43" s="278"/>
      <c r="Q43" s="93"/>
      <c r="R43" s="34"/>
      <c r="S43" s="34"/>
      <c r="T43" s="34"/>
      <c r="U43" s="34"/>
      <c r="V43" s="34"/>
      <c r="W43" s="34"/>
      <c r="X43" s="34"/>
      <c r="Y43" s="34"/>
      <c r="Z43" s="34"/>
      <c r="AA43" s="34"/>
      <c r="AB43" s="34"/>
      <c r="AC43" s="34"/>
      <c r="AD43" s="34"/>
      <c r="AE43" s="34"/>
      <c r="AF43" s="34"/>
      <c r="AG43" s="34"/>
      <c r="AH43" s="34"/>
      <c r="AI43" s="34"/>
      <c r="AJ43" s="94"/>
      <c r="AK43" s="34"/>
    </row>
    <row r="44" spans="1:37" x14ac:dyDescent="0.2">
      <c r="A44" s="268"/>
      <c r="B44" s="269"/>
      <c r="C44" s="270"/>
      <c r="D44" s="170" t="s">
        <v>116</v>
      </c>
      <c r="E44" s="171"/>
      <c r="F44" s="171"/>
      <c r="G44" s="171"/>
      <c r="H44" s="171"/>
      <c r="I44" s="171"/>
      <c r="J44" s="171"/>
      <c r="K44" s="171"/>
      <c r="L44" s="171"/>
      <c r="M44" s="171"/>
      <c r="N44" s="171"/>
      <c r="O44" s="171"/>
      <c r="P44" s="171"/>
      <c r="Q44" s="93"/>
      <c r="R44" s="34"/>
      <c r="S44" s="34"/>
      <c r="T44" s="34"/>
      <c r="U44" s="34"/>
      <c r="V44" s="34"/>
      <c r="W44" s="34"/>
      <c r="X44" s="34"/>
      <c r="Y44" s="34"/>
      <c r="Z44" s="34"/>
      <c r="AA44" s="34"/>
      <c r="AB44" s="34"/>
      <c r="AC44" s="34"/>
      <c r="AD44" s="34"/>
      <c r="AE44" s="34"/>
      <c r="AF44" s="34"/>
      <c r="AG44" s="34"/>
      <c r="AH44" s="34"/>
      <c r="AI44" s="34"/>
      <c r="AJ44" s="94"/>
      <c r="AK44" s="34"/>
    </row>
    <row r="45" spans="1:37" x14ac:dyDescent="0.2">
      <c r="A45" s="271"/>
      <c r="B45" s="272"/>
      <c r="C45" s="273"/>
      <c r="D45" s="175"/>
      <c r="E45" s="278"/>
      <c r="F45" s="278"/>
      <c r="G45" s="278"/>
      <c r="H45" s="278"/>
      <c r="I45" s="278"/>
      <c r="J45" s="278"/>
      <c r="K45" s="278"/>
      <c r="L45" s="278"/>
      <c r="M45" s="278"/>
      <c r="N45" s="278"/>
      <c r="O45" s="278"/>
      <c r="P45" s="278"/>
      <c r="Q45" s="93"/>
      <c r="R45" s="34"/>
      <c r="S45" s="34"/>
      <c r="T45" s="34"/>
      <c r="U45" s="34"/>
      <c r="V45" s="34"/>
      <c r="W45" s="34"/>
      <c r="X45" s="34"/>
      <c r="Y45" s="34"/>
      <c r="Z45" s="34"/>
      <c r="AA45" s="34"/>
      <c r="AB45" s="34"/>
      <c r="AC45" s="34"/>
      <c r="AD45" s="34"/>
      <c r="AE45" s="34"/>
      <c r="AF45" s="34"/>
      <c r="AG45" s="34"/>
      <c r="AH45" s="34"/>
      <c r="AI45" s="34"/>
      <c r="AJ45" s="94"/>
      <c r="AK45" s="34"/>
    </row>
    <row r="46" spans="1:37" x14ac:dyDescent="0.2">
      <c r="A46" s="283" t="s">
        <v>117</v>
      </c>
      <c r="B46" s="284"/>
      <c r="C46" s="284"/>
      <c r="D46" s="284"/>
      <c r="E46" s="284"/>
      <c r="F46" s="284"/>
      <c r="G46" s="284"/>
      <c r="H46" s="284"/>
      <c r="I46" s="284"/>
      <c r="J46" s="284"/>
      <c r="K46" s="284"/>
      <c r="L46" s="284"/>
      <c r="M46" s="284"/>
      <c r="N46" s="284"/>
      <c r="O46" s="284"/>
      <c r="P46" s="284"/>
      <c r="Q46" s="95"/>
      <c r="R46" s="34"/>
      <c r="S46" s="34"/>
      <c r="T46" s="34"/>
      <c r="U46" s="34"/>
      <c r="V46" s="34"/>
      <c r="W46" s="34"/>
      <c r="X46" s="34"/>
      <c r="Y46" s="34"/>
      <c r="Z46" s="34"/>
      <c r="AA46" s="34"/>
      <c r="AB46" s="34"/>
      <c r="AC46" s="34"/>
      <c r="AD46" s="34"/>
      <c r="AE46" s="34"/>
      <c r="AF46" s="34"/>
      <c r="AG46" s="34"/>
      <c r="AH46" s="34"/>
      <c r="AI46" s="34"/>
      <c r="AJ46" s="94"/>
      <c r="AK46" s="34"/>
    </row>
    <row r="47" spans="1:37" x14ac:dyDescent="0.2">
      <c r="A47" s="285" t="s">
        <v>118</v>
      </c>
      <c r="B47" s="286"/>
      <c r="C47" s="286"/>
      <c r="D47" s="286"/>
      <c r="E47" s="286"/>
      <c r="F47" s="286"/>
      <c r="G47" s="286"/>
      <c r="H47" s="286"/>
      <c r="I47" s="286"/>
      <c r="J47" s="286"/>
      <c r="K47" s="286"/>
      <c r="L47" s="286"/>
      <c r="M47" s="286"/>
      <c r="N47" s="286"/>
      <c r="O47" s="286"/>
      <c r="P47" s="286"/>
      <c r="Q47" s="95"/>
      <c r="R47" s="34"/>
      <c r="S47" s="34"/>
      <c r="T47" s="34"/>
      <c r="U47" s="34"/>
      <c r="V47" s="34"/>
      <c r="W47" s="34"/>
      <c r="X47" s="34"/>
      <c r="Y47" s="34"/>
      <c r="Z47" s="34"/>
      <c r="AA47" s="34"/>
      <c r="AB47" s="34"/>
      <c r="AC47" s="34"/>
      <c r="AD47" s="34"/>
      <c r="AE47" s="34"/>
      <c r="AF47" s="34"/>
      <c r="AG47" s="34"/>
      <c r="AH47" s="34"/>
      <c r="AI47" s="34"/>
      <c r="AJ47" s="94"/>
      <c r="AK47" s="34"/>
    </row>
    <row r="48" spans="1:37" x14ac:dyDescent="0.2">
      <c r="A48" s="96"/>
      <c r="B48" s="34"/>
      <c r="C48" s="34"/>
      <c r="D48" s="34"/>
      <c r="E48" s="34"/>
      <c r="F48" s="34"/>
      <c r="G48" s="34"/>
      <c r="H48" s="34"/>
      <c r="I48" s="34"/>
      <c r="J48" s="34"/>
      <c r="K48" s="34"/>
      <c r="L48" s="34"/>
      <c r="M48" s="34"/>
      <c r="N48" s="34"/>
      <c r="O48" s="34"/>
      <c r="P48" s="34"/>
      <c r="Q48" s="96"/>
      <c r="R48" s="34"/>
      <c r="S48" s="34"/>
      <c r="T48" s="34"/>
      <c r="U48" s="34"/>
      <c r="V48" s="34"/>
      <c r="W48" s="34"/>
      <c r="X48" s="34"/>
      <c r="Y48" s="34"/>
      <c r="Z48" s="34"/>
      <c r="AA48" s="34"/>
      <c r="AB48" s="34"/>
      <c r="AC48" s="34"/>
      <c r="AD48" s="34"/>
      <c r="AE48" s="34"/>
      <c r="AF48" s="34"/>
      <c r="AG48" s="34"/>
      <c r="AH48" s="34"/>
      <c r="AI48" s="34"/>
      <c r="AJ48" s="94"/>
      <c r="AK48" s="34"/>
    </row>
    <row r="49" spans="1:37" x14ac:dyDescent="0.2">
      <c r="A49" s="279" t="s">
        <v>25</v>
      </c>
      <c r="B49" s="280"/>
      <c r="C49" s="280"/>
      <c r="D49" s="280"/>
      <c r="E49" s="280"/>
      <c r="F49" s="280"/>
      <c r="G49" s="280"/>
      <c r="H49" s="280"/>
      <c r="I49" s="280"/>
      <c r="J49" s="280"/>
      <c r="K49" s="280"/>
      <c r="L49" s="280"/>
      <c r="M49" s="280"/>
      <c r="N49" s="280"/>
      <c r="O49" s="280"/>
      <c r="P49" s="280"/>
      <c r="Q49" s="97"/>
      <c r="R49" s="98"/>
      <c r="S49" s="98"/>
      <c r="T49" s="98"/>
      <c r="U49" s="98"/>
      <c r="V49" s="98"/>
      <c r="W49" s="98"/>
      <c r="X49" s="98"/>
      <c r="Y49" s="98"/>
      <c r="Z49" s="98"/>
      <c r="AA49" s="98"/>
      <c r="AB49" s="98"/>
      <c r="AC49" s="98"/>
      <c r="AD49" s="98"/>
      <c r="AE49" s="98"/>
      <c r="AF49" s="98"/>
      <c r="AG49" s="98"/>
      <c r="AH49" s="98"/>
      <c r="AI49" s="98"/>
      <c r="AJ49" s="99"/>
      <c r="AK49" s="34"/>
    </row>
    <row r="50" spans="1:37" x14ac:dyDescent="0.2">
      <c r="A50" s="100"/>
      <c r="B50" s="101"/>
      <c r="C50" s="100"/>
      <c r="D50" s="102"/>
      <c r="E50" s="102"/>
      <c r="F50" s="102"/>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row>
    <row r="51" spans="1:37" ht="15" customHeight="1" x14ac:dyDescent="0.2">
      <c r="A51" s="100"/>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281"/>
      <c r="AD51" s="281"/>
      <c r="AE51" s="281"/>
      <c r="AF51" s="281"/>
      <c r="AG51" s="100"/>
      <c r="AH51" s="100"/>
      <c r="AI51" s="100"/>
      <c r="AJ51" s="100"/>
    </row>
    <row r="52" spans="1:37" ht="12" customHeight="1" x14ac:dyDescent="0.2">
      <c r="A52" s="100"/>
      <c r="B52" s="100"/>
      <c r="C52" s="103"/>
      <c r="D52" s="100"/>
      <c r="E52" s="100"/>
      <c r="F52" s="100"/>
      <c r="G52" s="100"/>
      <c r="H52" s="100"/>
      <c r="I52" s="100"/>
      <c r="J52" s="100"/>
      <c r="K52" s="100"/>
      <c r="L52" s="100"/>
      <c r="M52" s="100"/>
      <c r="N52" s="100"/>
      <c r="O52" s="100"/>
      <c r="P52" s="100"/>
      <c r="Q52" s="100"/>
      <c r="R52" s="100"/>
      <c r="S52" s="103"/>
      <c r="T52" s="100"/>
      <c r="U52" s="100"/>
      <c r="V52" s="100"/>
      <c r="W52" s="100"/>
      <c r="X52" s="100"/>
      <c r="Y52" s="100"/>
      <c r="Z52" s="100"/>
      <c r="AA52" s="100"/>
      <c r="AB52" s="100"/>
      <c r="AC52" s="282"/>
      <c r="AD52" s="282"/>
      <c r="AE52" s="282"/>
      <c r="AF52" s="282"/>
      <c r="AG52" s="100"/>
      <c r="AH52" s="100"/>
      <c r="AI52" s="100"/>
      <c r="AJ52" s="100"/>
    </row>
    <row r="53" spans="1:37" s="34" customFormat="1" x14ac:dyDescent="0.2">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row>
    <row r="54" spans="1:37" s="34" customFormat="1" ht="15" customHeight="1" x14ac:dyDescent="0.2">
      <c r="A54" s="104"/>
      <c r="B54" s="104"/>
      <c r="C54" s="104"/>
      <c r="D54" s="104"/>
      <c r="E54" s="104"/>
      <c r="F54" s="104"/>
      <c r="G54" s="104"/>
      <c r="H54" s="104"/>
      <c r="I54" s="104"/>
      <c r="J54" s="104"/>
      <c r="K54" s="104"/>
      <c r="L54" s="104"/>
      <c r="M54" s="104"/>
      <c r="N54" s="108"/>
      <c r="O54" s="104"/>
      <c r="P54" s="104"/>
      <c r="Q54" s="104"/>
      <c r="R54" s="104"/>
      <c r="S54" s="282"/>
      <c r="T54" s="282"/>
      <c r="U54" s="282"/>
      <c r="V54" s="282"/>
      <c r="W54" s="282"/>
      <c r="X54" s="104"/>
      <c r="Y54" s="104"/>
      <c r="Z54" s="104"/>
      <c r="AA54" s="104"/>
      <c r="AB54" s="282"/>
      <c r="AC54" s="282"/>
      <c r="AD54" s="282"/>
      <c r="AE54" s="282"/>
      <c r="AF54" s="282"/>
      <c r="AG54" s="282"/>
      <c r="AH54" s="104"/>
      <c r="AI54" s="104"/>
      <c r="AJ54" s="104"/>
    </row>
    <row r="55" spans="1:37" s="34" customFormat="1" ht="11.25" customHeight="1" x14ac:dyDescent="0.2">
      <c r="A55" s="104"/>
      <c r="B55" s="104"/>
      <c r="C55" s="104"/>
      <c r="D55" s="108"/>
      <c r="E55" s="104"/>
      <c r="F55" s="104"/>
      <c r="G55" s="104"/>
      <c r="H55" s="104"/>
      <c r="I55" s="104"/>
      <c r="J55" s="104"/>
      <c r="K55" s="104"/>
      <c r="L55" s="104"/>
      <c r="M55" s="104"/>
      <c r="N55" s="108"/>
      <c r="O55" s="104"/>
      <c r="P55" s="104"/>
      <c r="Q55" s="104"/>
      <c r="R55" s="104"/>
      <c r="S55" s="282"/>
      <c r="T55" s="282"/>
      <c r="U55" s="282"/>
      <c r="V55" s="282"/>
      <c r="W55" s="282"/>
      <c r="X55" s="104"/>
      <c r="Y55" s="104"/>
      <c r="Z55" s="104"/>
      <c r="AA55" s="104"/>
      <c r="AB55" s="282"/>
      <c r="AC55" s="282"/>
      <c r="AD55" s="282"/>
      <c r="AE55" s="282"/>
      <c r="AF55" s="282"/>
      <c r="AG55" s="282"/>
      <c r="AH55" s="104"/>
      <c r="AI55" s="104"/>
      <c r="AJ55" s="104"/>
    </row>
    <row r="56" spans="1:37" s="34" customFormat="1" x14ac:dyDescent="0.2">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row>
    <row r="57" spans="1:37" x14ac:dyDescent="0.2">
      <c r="M57" s="103"/>
      <c r="AA57" s="103"/>
    </row>
    <row r="58" spans="1:37" x14ac:dyDescent="0.2">
      <c r="M58" s="103"/>
      <c r="AA58" s="103"/>
    </row>
    <row r="59" spans="1:37" x14ac:dyDescent="0.2">
      <c r="M59" s="103"/>
      <c r="AA59" s="103"/>
    </row>
    <row r="60" spans="1:37" x14ac:dyDescent="0.2">
      <c r="M60" s="103"/>
      <c r="AA60" s="103"/>
    </row>
    <row r="62" spans="1:37" x14ac:dyDescent="0.2">
      <c r="C62" s="24" t="s">
        <v>129</v>
      </c>
    </row>
    <row r="64" spans="1:37" x14ac:dyDescent="0.2">
      <c r="C64" s="24" t="s">
        <v>131</v>
      </c>
    </row>
    <row r="65" spans="3:3" x14ac:dyDescent="0.2">
      <c r="C65" s="24" t="s">
        <v>130</v>
      </c>
    </row>
    <row r="67" spans="3:3" x14ac:dyDescent="0.2">
      <c r="C67" s="24" t="s">
        <v>132</v>
      </c>
    </row>
    <row r="69" spans="3:3" x14ac:dyDescent="0.2">
      <c r="C69" s="24" t="s">
        <v>133</v>
      </c>
    </row>
    <row r="71" spans="3:3" x14ac:dyDescent="0.2">
      <c r="C71" s="24" t="s">
        <v>134</v>
      </c>
    </row>
    <row r="73" spans="3:3" x14ac:dyDescent="0.2">
      <c r="C73" s="24" t="s">
        <v>135</v>
      </c>
    </row>
    <row r="75" spans="3:3" x14ac:dyDescent="0.2">
      <c r="C75" s="24" t="s">
        <v>136</v>
      </c>
    </row>
  </sheetData>
  <sheetProtection algorithmName="SHA-512" hashValue="fXCOT10XrlxaA5pXGM4mOXWqD0YyN7Lb8ZnsjXCccE3srTi7GdLoHwbe1jU52SX+qZbdGCvgCKS24gvodAA8Fg==" saltValue="qBsg03ioY3BYl0ADLnGj+Q==" spinCount="100000" sheet="1" objects="1" scenarios="1"/>
  <mergeCells count="135">
    <mergeCell ref="A49:P49"/>
    <mergeCell ref="AC51:AF51"/>
    <mergeCell ref="AC52:AF52"/>
    <mergeCell ref="S54:W54"/>
    <mergeCell ref="AB54:AG54"/>
    <mergeCell ref="S55:W55"/>
    <mergeCell ref="AB55:AG55"/>
    <mergeCell ref="D42:P42"/>
    <mergeCell ref="D43:P43"/>
    <mergeCell ref="D44:P44"/>
    <mergeCell ref="D45:P45"/>
    <mergeCell ref="A46:P46"/>
    <mergeCell ref="A47:P47"/>
    <mergeCell ref="J37:L37"/>
    <mergeCell ref="Q37:Z37"/>
    <mergeCell ref="AA37:AJ37"/>
    <mergeCell ref="A38:C45"/>
    <mergeCell ref="D38:P38"/>
    <mergeCell ref="Q38:Z38"/>
    <mergeCell ref="AA38:AJ38"/>
    <mergeCell ref="D40:P40"/>
    <mergeCell ref="R40:AI40"/>
    <mergeCell ref="D41:P41"/>
    <mergeCell ref="H37:I37"/>
    <mergeCell ref="E37:F37"/>
    <mergeCell ref="B37:C37"/>
    <mergeCell ref="M37:N37"/>
    <mergeCell ref="D39:P39"/>
    <mergeCell ref="Q34:Z34"/>
    <mergeCell ref="AA34:AJ34"/>
    <mergeCell ref="Q35:Z35"/>
    <mergeCell ref="AA35:AJ35"/>
    <mergeCell ref="J36:L36"/>
    <mergeCell ref="Q36:Z36"/>
    <mergeCell ref="AA36:AJ36"/>
    <mergeCell ref="Q31:Z31"/>
    <mergeCell ref="AA31:AJ31"/>
    <mergeCell ref="Q32:Z32"/>
    <mergeCell ref="AA32:AJ32"/>
    <mergeCell ref="Q33:Z33"/>
    <mergeCell ref="AA33:AJ33"/>
    <mergeCell ref="A29:P29"/>
    <mergeCell ref="Q29:R29"/>
    <mergeCell ref="S29:Z29"/>
    <mergeCell ref="AA29:AJ29"/>
    <mergeCell ref="Q30:Z30"/>
    <mergeCell ref="AA30:AJ30"/>
    <mergeCell ref="AA26:AJ26"/>
    <mergeCell ref="A27:P27"/>
    <mergeCell ref="Q27:R27"/>
    <mergeCell ref="S27:Z27"/>
    <mergeCell ref="AA27:AJ27"/>
    <mergeCell ref="A28:P28"/>
    <mergeCell ref="Q28:R28"/>
    <mergeCell ref="S28:Z28"/>
    <mergeCell ref="AA28:AJ28"/>
    <mergeCell ref="A24:P24"/>
    <mergeCell ref="Q24:R24"/>
    <mergeCell ref="S24:Z24"/>
    <mergeCell ref="AA24:AJ24"/>
    <mergeCell ref="A25:P26"/>
    <mergeCell ref="Q25:R25"/>
    <mergeCell ref="S25:Z25"/>
    <mergeCell ref="AA25:AJ25"/>
    <mergeCell ref="Q26:R26"/>
    <mergeCell ref="S26:Z26"/>
    <mergeCell ref="A22:P22"/>
    <mergeCell ref="A23:P23"/>
    <mergeCell ref="A20:J20"/>
    <mergeCell ref="L20:N20"/>
    <mergeCell ref="Q20:R20"/>
    <mergeCell ref="S20:Z20"/>
    <mergeCell ref="AA20:AJ20"/>
    <mergeCell ref="A21:P21"/>
    <mergeCell ref="Q21:R21"/>
    <mergeCell ref="S21:Z21"/>
    <mergeCell ref="AA21:AJ21"/>
    <mergeCell ref="S22:Z23"/>
    <mergeCell ref="Q22:R23"/>
    <mergeCell ref="AA22:AJ23"/>
    <mergeCell ref="A18:P18"/>
    <mergeCell ref="Q18:R18"/>
    <mergeCell ref="S18:Z18"/>
    <mergeCell ref="AA18:AJ18"/>
    <mergeCell ref="A19:P19"/>
    <mergeCell ref="Q19:R19"/>
    <mergeCell ref="S19:Z19"/>
    <mergeCell ref="AA19:AJ19"/>
    <mergeCell ref="A15:Q15"/>
    <mergeCell ref="R15:V15"/>
    <mergeCell ref="W15:AD15"/>
    <mergeCell ref="AE15:AJ15"/>
    <mergeCell ref="A16:AJ16"/>
    <mergeCell ref="A17:AJ17"/>
    <mergeCell ref="Y8:Z8"/>
    <mergeCell ref="AA8:AB8"/>
    <mergeCell ref="AC8:AD8"/>
    <mergeCell ref="A13:X13"/>
    <mergeCell ref="Y13:AD13"/>
    <mergeCell ref="AE13:AJ13"/>
    <mergeCell ref="A14:Q14"/>
    <mergeCell ref="R14:V14"/>
    <mergeCell ref="W14:AD14"/>
    <mergeCell ref="AE14:AJ14"/>
    <mergeCell ref="AG9:AH9"/>
    <mergeCell ref="AI9:AJ9"/>
    <mergeCell ref="A10:AJ10"/>
    <mergeCell ref="A11:AJ11"/>
    <mergeCell ref="A12:X12"/>
    <mergeCell ref="Y12:AD12"/>
    <mergeCell ref="AE12:AJ12"/>
    <mergeCell ref="A6:M6"/>
    <mergeCell ref="A3:AJ3"/>
    <mergeCell ref="A5:M5"/>
    <mergeCell ref="N5:R9"/>
    <mergeCell ref="S5:AJ5"/>
    <mergeCell ref="S6:Y6"/>
    <mergeCell ref="AA6:AH6"/>
    <mergeCell ref="A7:M7"/>
    <mergeCell ref="S7:AD7"/>
    <mergeCell ref="AE7:AJ7"/>
    <mergeCell ref="A8:M9"/>
    <mergeCell ref="AE8:AF8"/>
    <mergeCell ref="AG8:AH8"/>
    <mergeCell ref="AI8:AJ8"/>
    <mergeCell ref="S9:T9"/>
    <mergeCell ref="U9:V9"/>
    <mergeCell ref="W9:X9"/>
    <mergeCell ref="Y9:Z9"/>
    <mergeCell ref="AA9:AB9"/>
    <mergeCell ref="AC9:AD9"/>
    <mergeCell ref="AE9:AF9"/>
    <mergeCell ref="S8:T8"/>
    <mergeCell ref="U8:V8"/>
    <mergeCell ref="W8:X8"/>
  </mergeCells>
  <pageMargins left="0.70866141732283472" right="0.70866141732283472" top="0.74803149606299213" bottom="0.74803149606299213" header="0.31496062992125984" footer="0.31496062992125984"/>
  <pageSetup scale="77" orientation="portrait" r:id="rId1"/>
  <rowBreaks count="1" manualBreakCount="1">
    <brk id="56" max="3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Z t D V C F U c d u k A A A A 9 g A A A B I A H A B D b 2 5 m a W c v U G F j a 2 F n Z S 5 4 b W w g o h g A K K A U A A A A A A A A A A A A A A A A A A A A A A A A A A A A h Y 9 B D o I w F E S v Q r q n v 6 A x h n z K w q 0 k J i a G b V M q N E I x t F j u 5 s I j e Q U x i r p z O T N v k p n 7 9 Y b Z 2 D b B R f V W d y Y l E W U k U E Z 2 p T Z V S g Z 3 D N c k 4 7 g T 8 i Q q F U y w s c l o d U p q 5 8 4 J g P e e + g X t + g p i x i I o 8 u 1 e 1 q o V o T b W C S M V + b T K / y 3 C 8 f A a w 2 M a M U Z X y 2 k T w m x i r s 0 X i K f s m f 6 Y u B k a N / S K K x v m B c I s E d 4 f + A N Q S w M E F A A C A A g A Z Z t D 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W b Q 1 Q o i k e 4 D g A A A B E A A A A T A B w A R m 9 y b X V s Y X M v U 2 V j d G l v b j E u b S C i G A A o o B Q A A A A A A A A A A A A A A A A A A A A A A A A A A A A r T k 0 u y c z P U w i G 0 I b W A F B L A Q I t A B Q A A g A I A G W b Q 1 Q h V H H b p A A A A P Y A A A A S A A A A A A A A A A A A A A A A A A A A A A B D b 2 5 m a W c v U G F j a 2 F n Z S 5 4 b W x Q S w E C L Q A U A A I A C A B l m 0 N U D 8 r p q 6 Q A A A D p A A A A E w A A A A A A A A A A A A A A A A D w A A A A W 0 N v b n R l b n R f V H l w Z X N d L n h t b F B L A Q I t A B Q A A g A I A G W b Q 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7 k t C p n u z D T L 0 l L V j + b S H s A A A A A A I A A A A A A B B m A A A A A Q A A I A A A A N e g A X F x L C a S e 5 g k 0 N j 3 8 m P q g K o v B r C l d A 4 D 8 i E O t z X a A A A A A A 6 A A A A A A g A A I A A A A M V X 3 W o 8 m P N m k O j K V n g R c 2 0 3 N R T n P O 0 1 L g P + b M i h E 2 g o U A A A A D X h Y k 5 U x E m h 9 W m e 0 / h k F r z T J 9 J V t l J f 8 z l s X w T n l 9 q 1 S 7 F 7 W g l R v F 5 H V 9 / 3 w D 6 z r o i n p t q B V q S Q + U n 7 m C M W M n z T S n D z P 6 m y f U / 6 d I e x e w 1 i Q A A A A G l a p O V I H w B 1 w 5 Y Q D f Z z u a U U U r G A J m t p n Q i D 7 q 3 I 9 u 3 F 9 s 0 f d R N 9 h E 1 / + o g s A X W T H 3 M 1 X U u o c w 5 e 8 I z h m m V m x P A = < / D a t a M a s h u p > 
</file>

<file path=customXml/itemProps1.xml><?xml version="1.0" encoding="utf-8"?>
<ds:datastoreItem xmlns:ds="http://schemas.openxmlformats.org/officeDocument/2006/customXml" ds:itemID="{9A769595-8A33-4A34-A182-00CF08AA586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Instructivo de Llenado</vt:lpstr>
      <vt:lpstr>Base Datos</vt:lpstr>
      <vt:lpstr>Aviso Reporte Hospitales</vt:lpstr>
      <vt:lpstr>REC-4-FTO PAGO</vt:lpstr>
      <vt:lpstr>'Aviso Reporte Hospitales'!Área_de_impresión</vt:lpstr>
      <vt:lpstr>'REC-4-FTO PAGO'!Área_de_impresión</vt:lpstr>
      <vt:lpstr>BaseDatos</vt:lpstr>
      <vt:lpstr>'REC-4-FTO PAGO'!Títulos_a_imprimir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Alfonso Cordero Olivares</dc:creator>
  <cp:lastModifiedBy>Microsoft Office User</cp:lastModifiedBy>
  <cp:lastPrinted>2022-03-08T15:54:53Z</cp:lastPrinted>
  <dcterms:created xsi:type="dcterms:W3CDTF">2022-01-31T19:16:31Z</dcterms:created>
  <dcterms:modified xsi:type="dcterms:W3CDTF">2022-03-08T15:57:57Z</dcterms:modified>
</cp:coreProperties>
</file>